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 tabRatio="870" firstSheet="1" activeTab="1"/>
  </bookViews>
  <sheets>
    <sheet name="прил 9.1" sheetId="27" r:id="rId1"/>
    <sheet name="прил 9" sheetId="24" r:id="rId2"/>
    <sheet name="прил 8.1" sheetId="4" r:id="rId3"/>
    <sheet name="прил 8" sheetId="3" r:id="rId4"/>
    <sheet name="прил 7.1" sheetId="23" r:id="rId5"/>
    <sheet name="прил 7" sheetId="22" r:id="rId6"/>
    <sheet name="прил 6.1" sheetId="7" r:id="rId7"/>
    <sheet name="прил 6" sheetId="6" r:id="rId8"/>
    <sheet name="прил 5.1" sheetId="21" r:id="rId9"/>
    <sheet name="прил 5" sheetId="20" r:id="rId10"/>
    <sheet name="прил 4.1" sheetId="19" r:id="rId11"/>
    <sheet name="прил 4" sheetId="5" r:id="rId12"/>
    <sheet name="прил 3.1" sheetId="2" r:id="rId13"/>
    <sheet name="прил 3" sheetId="1" r:id="rId14"/>
    <sheet name="прил 2 подуш" sheetId="26" r:id="rId15"/>
    <sheet name="прил 1.11" sheetId="18" r:id="rId16"/>
    <sheet name="прил 1.10" sheetId="17" r:id="rId17"/>
    <sheet name="прил 1.9" sheetId="16" r:id="rId18"/>
    <sheet name="прил 1.8" sheetId="15" r:id="rId19"/>
    <sheet name="прил 1.7" sheetId="14" r:id="rId20"/>
    <sheet name="прил 1.6" sheetId="13" r:id="rId21"/>
    <sheet name="прил 1.5" sheetId="12" r:id="rId22"/>
    <sheet name="прил 1.4" sheetId="11" r:id="rId23"/>
    <sheet name="прил 1.3" sheetId="10" r:id="rId24"/>
    <sheet name="прил 1.2" sheetId="9" r:id="rId25"/>
    <sheet name="прил 1.1" sheetId="8" r:id="rId26"/>
  </sheets>
  <definedNames>
    <definedName name="_xlnm.Print_Area" localSheetId="18">'прил 1.8'!$A$1:$G$66</definedName>
    <definedName name="_xlnm.Print_Area" localSheetId="11">'прил 4'!$A$1:$G$49</definedName>
    <definedName name="_xlnm.Print_Area" localSheetId="3">'прил 8'!$A$1:$G$118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88" i="2" l="1"/>
  <c r="B88" i="2"/>
  <c r="C54" i="2"/>
  <c r="D54" i="2"/>
  <c r="B54" i="2"/>
  <c r="C15" i="2"/>
  <c r="B15" i="2"/>
  <c r="F11" i="1" l="1"/>
  <c r="E11" i="1"/>
  <c r="H10" i="1"/>
  <c r="G10" i="1"/>
  <c r="H9" i="1"/>
  <c r="G9" i="1"/>
  <c r="H8" i="1"/>
  <c r="G8" i="1"/>
  <c r="H7" i="1"/>
  <c r="G7" i="1"/>
  <c r="H6" i="1"/>
  <c r="G6" i="1"/>
  <c r="H5" i="1"/>
  <c r="G5" i="1"/>
  <c r="E118" i="3" l="1"/>
  <c r="D118" i="3"/>
  <c r="G117" i="3"/>
  <c r="F117" i="3"/>
  <c r="G116" i="3"/>
  <c r="F116" i="3"/>
  <c r="G115" i="3"/>
  <c r="F115" i="3"/>
  <c r="G114" i="3"/>
  <c r="F114" i="3"/>
  <c r="F113" i="3" s="1"/>
  <c r="E113" i="3"/>
  <c r="D113" i="3"/>
  <c r="G112" i="3"/>
  <c r="F112" i="3"/>
  <c r="G111" i="3"/>
  <c r="F111" i="3"/>
  <c r="G110" i="3"/>
  <c r="F110" i="3"/>
  <c r="G109" i="3"/>
  <c r="F109" i="3"/>
  <c r="F108" i="3" s="1"/>
  <c r="E108" i="3"/>
  <c r="D108" i="3"/>
  <c r="G107" i="3"/>
  <c r="F107" i="3"/>
  <c r="G106" i="3"/>
  <c r="F106" i="3"/>
  <c r="G105" i="3"/>
  <c r="F105" i="3"/>
  <c r="G104" i="3"/>
  <c r="F104" i="3"/>
  <c r="E103" i="3"/>
  <c r="D103" i="3"/>
  <c r="G102" i="3"/>
  <c r="F102" i="3"/>
  <c r="G101" i="3"/>
  <c r="F101" i="3"/>
  <c r="G100" i="3"/>
  <c r="F100" i="3"/>
  <c r="G99" i="3"/>
  <c r="G98" i="3" s="1"/>
  <c r="F99" i="3"/>
  <c r="E98" i="3"/>
  <c r="D98" i="3"/>
  <c r="G97" i="3"/>
  <c r="F97" i="3"/>
  <c r="G96" i="3"/>
  <c r="F96" i="3"/>
  <c r="G95" i="3"/>
  <c r="F95" i="3"/>
  <c r="G94" i="3"/>
  <c r="F94" i="3"/>
  <c r="E93" i="3"/>
  <c r="D93" i="3"/>
  <c r="G92" i="3"/>
  <c r="F92" i="3"/>
  <c r="G91" i="3"/>
  <c r="F91" i="3"/>
  <c r="G90" i="3"/>
  <c r="F90" i="3"/>
  <c r="G89" i="3"/>
  <c r="F89" i="3"/>
  <c r="F88" i="3" s="1"/>
  <c r="E88" i="3"/>
  <c r="D88" i="3"/>
  <c r="G87" i="3"/>
  <c r="F87" i="3"/>
  <c r="G86" i="3"/>
  <c r="F86" i="3"/>
  <c r="G85" i="3"/>
  <c r="F85" i="3"/>
  <c r="G84" i="3"/>
  <c r="F84" i="3"/>
  <c r="E83" i="3"/>
  <c r="D83" i="3"/>
  <c r="G82" i="3"/>
  <c r="F82" i="3"/>
  <c r="G81" i="3"/>
  <c r="F81" i="3"/>
  <c r="G80" i="3"/>
  <c r="F80" i="3"/>
  <c r="G79" i="3"/>
  <c r="F79" i="3"/>
  <c r="F78" i="3" s="1"/>
  <c r="E78" i="3"/>
  <c r="D78" i="3"/>
  <c r="G77" i="3"/>
  <c r="F77" i="3"/>
  <c r="G76" i="3"/>
  <c r="F76" i="3"/>
  <c r="G75" i="3"/>
  <c r="F75" i="3"/>
  <c r="G74" i="3"/>
  <c r="F74" i="3"/>
  <c r="E73" i="3"/>
  <c r="D73" i="3"/>
  <c r="G72" i="3"/>
  <c r="F72" i="3"/>
  <c r="G71" i="3"/>
  <c r="F71" i="3"/>
  <c r="G70" i="3"/>
  <c r="F70" i="3"/>
  <c r="G69" i="3"/>
  <c r="G68" i="3" s="1"/>
  <c r="F69" i="3"/>
  <c r="F68" i="3" s="1"/>
  <c r="E68" i="3"/>
  <c r="D68" i="3"/>
  <c r="G67" i="3"/>
  <c r="F67" i="3"/>
  <c r="G66" i="3"/>
  <c r="F66" i="3"/>
  <c r="G65" i="3"/>
  <c r="F65" i="3"/>
  <c r="G64" i="3"/>
  <c r="F64" i="3"/>
  <c r="E63" i="3"/>
  <c r="D63" i="3"/>
  <c r="G62" i="3"/>
  <c r="F62" i="3"/>
  <c r="G61" i="3"/>
  <c r="F61" i="3"/>
  <c r="G60" i="3"/>
  <c r="F60" i="3"/>
  <c r="G59" i="3"/>
  <c r="G58" i="3" s="1"/>
  <c r="F59" i="3"/>
  <c r="F58" i="3" s="1"/>
  <c r="E58" i="3"/>
  <c r="D58" i="3"/>
  <c r="G57" i="3"/>
  <c r="F57" i="3"/>
  <c r="G56" i="3"/>
  <c r="F56" i="3"/>
  <c r="G55" i="3"/>
  <c r="F55" i="3"/>
  <c r="G54" i="3"/>
  <c r="F54" i="3"/>
  <c r="E53" i="3"/>
  <c r="D53" i="3"/>
  <c r="G52" i="3"/>
  <c r="F52" i="3"/>
  <c r="G51" i="3"/>
  <c r="F51" i="3"/>
  <c r="G50" i="3"/>
  <c r="F50" i="3"/>
  <c r="G49" i="3"/>
  <c r="G48" i="3" s="1"/>
  <c r="F49" i="3"/>
  <c r="E48" i="3"/>
  <c r="D48" i="3"/>
  <c r="G47" i="3"/>
  <c r="F47" i="3"/>
  <c r="G46" i="3"/>
  <c r="F46" i="3"/>
  <c r="G45" i="3"/>
  <c r="F45" i="3"/>
  <c r="G44" i="3"/>
  <c r="F44" i="3"/>
  <c r="E43" i="3"/>
  <c r="D43" i="3"/>
  <c r="G42" i="3"/>
  <c r="F42" i="3"/>
  <c r="G41" i="3"/>
  <c r="F41" i="3"/>
  <c r="G40" i="3"/>
  <c r="F40" i="3"/>
  <c r="G39" i="3"/>
  <c r="G38" i="3" s="1"/>
  <c r="F39" i="3"/>
  <c r="E38" i="3"/>
  <c r="D38" i="3"/>
  <c r="G37" i="3"/>
  <c r="F37" i="3"/>
  <c r="G36" i="3"/>
  <c r="F36" i="3"/>
  <c r="G35" i="3"/>
  <c r="F35" i="3"/>
  <c r="G34" i="3"/>
  <c r="F34" i="3"/>
  <c r="E33" i="3"/>
  <c r="D33" i="3"/>
  <c r="G32" i="3"/>
  <c r="F32" i="3"/>
  <c r="G31" i="3"/>
  <c r="F31" i="3"/>
  <c r="G30" i="3"/>
  <c r="F30" i="3"/>
  <c r="G29" i="3"/>
  <c r="G28" i="3" s="1"/>
  <c r="F29" i="3"/>
  <c r="E28" i="3"/>
  <c r="D28" i="3"/>
  <c r="G27" i="3"/>
  <c r="F27" i="3"/>
  <c r="G26" i="3"/>
  <c r="F26" i="3"/>
  <c r="G25" i="3"/>
  <c r="F25" i="3"/>
  <c r="G24" i="3"/>
  <c r="F24" i="3"/>
  <c r="E23" i="3"/>
  <c r="D23" i="3"/>
  <c r="F20" i="3"/>
  <c r="G20" i="3"/>
  <c r="F21" i="3"/>
  <c r="G21" i="3"/>
  <c r="F22" i="3"/>
  <c r="G22" i="3"/>
  <c r="G19" i="3"/>
  <c r="F19" i="3"/>
  <c r="E18" i="3"/>
  <c r="D18" i="3"/>
  <c r="G113" i="3" l="1"/>
  <c r="G108" i="3"/>
  <c r="G83" i="3"/>
  <c r="G103" i="3"/>
  <c r="F103" i="3"/>
  <c r="F98" i="3"/>
  <c r="F93" i="3"/>
  <c r="G93" i="3"/>
  <c r="G88" i="3"/>
  <c r="F83" i="3"/>
  <c r="F73" i="3"/>
  <c r="G78" i="3"/>
  <c r="G73" i="3"/>
  <c r="F53" i="3"/>
  <c r="G63" i="3"/>
  <c r="F38" i="3"/>
  <c r="F48" i="3"/>
  <c r="F63" i="3"/>
  <c r="G23" i="3"/>
  <c r="G33" i="3"/>
  <c r="G43" i="3"/>
  <c r="G53" i="3"/>
  <c r="F43" i="3"/>
  <c r="F33" i="3"/>
  <c r="F28" i="3"/>
  <c r="F23" i="3"/>
  <c r="F18" i="3"/>
  <c r="G18" i="3"/>
  <c r="F11" i="6"/>
  <c r="E11" i="6"/>
  <c r="C94" i="21"/>
  <c r="C92" i="21" s="1"/>
  <c r="B94" i="21"/>
  <c r="B92" i="21" s="1"/>
  <c r="C84" i="21"/>
  <c r="C82" i="21" s="1"/>
  <c r="B84" i="21"/>
  <c r="B82" i="21" s="1"/>
  <c r="C73" i="21"/>
  <c r="B73" i="21"/>
  <c r="C67" i="21"/>
  <c r="B67" i="21"/>
  <c r="C66" i="21"/>
  <c r="B66" i="21"/>
  <c r="C57" i="21"/>
  <c r="B57" i="21"/>
  <c r="C55" i="21"/>
  <c r="B55" i="21"/>
  <c r="C48" i="21"/>
  <c r="B48" i="21"/>
  <c r="C46" i="21"/>
  <c r="B46" i="21"/>
  <c r="C37" i="21"/>
  <c r="B37" i="21"/>
  <c r="C35" i="21"/>
  <c r="B35" i="21"/>
  <c r="C29" i="21"/>
  <c r="B29" i="21"/>
  <c r="C24" i="21"/>
  <c r="C23" i="21" s="1"/>
  <c r="B24" i="21"/>
  <c r="B23" i="21" s="1"/>
  <c r="C17" i="21"/>
  <c r="C15" i="21" s="1"/>
  <c r="B17" i="21"/>
  <c r="B15" i="21" s="1"/>
  <c r="C8" i="21"/>
  <c r="C6" i="21" s="1"/>
  <c r="B8" i="21"/>
  <c r="B6" i="21" s="1"/>
  <c r="F14" i="20"/>
  <c r="E14" i="20"/>
  <c r="H13" i="20"/>
  <c r="G13" i="20"/>
  <c r="H12" i="20"/>
  <c r="G12" i="20"/>
  <c r="H11" i="20"/>
  <c r="G11" i="20"/>
  <c r="H10" i="20"/>
  <c r="G10" i="20"/>
  <c r="H9" i="20"/>
  <c r="G9" i="20"/>
  <c r="H8" i="20"/>
  <c r="G8" i="20"/>
  <c r="H7" i="20"/>
  <c r="G7" i="20"/>
  <c r="H6" i="20"/>
  <c r="G6" i="20"/>
  <c r="H5" i="20"/>
  <c r="G5" i="20"/>
  <c r="F15" i="6" l="1"/>
  <c r="E15" i="6"/>
  <c r="H14" i="6"/>
  <c r="G14" i="6"/>
  <c r="H13" i="6"/>
  <c r="G13" i="6"/>
  <c r="H12" i="6"/>
  <c r="G12" i="6"/>
  <c r="H10" i="6"/>
  <c r="G10" i="6"/>
  <c r="H9" i="6"/>
  <c r="G9" i="6"/>
  <c r="H8" i="6"/>
  <c r="G8" i="6"/>
  <c r="H7" i="6"/>
  <c r="G7" i="6"/>
  <c r="H6" i="6"/>
  <c r="G6" i="6"/>
  <c r="H5" i="6"/>
  <c r="G5" i="6"/>
  <c r="C115" i="23" l="1"/>
  <c r="B115" i="23"/>
  <c r="C109" i="23"/>
  <c r="B109" i="23"/>
  <c r="C103" i="23"/>
  <c r="B103" i="23"/>
  <c r="C97" i="23"/>
  <c r="C96" i="23" s="1"/>
  <c r="B97" i="23"/>
  <c r="B96" i="23" s="1"/>
  <c r="C92" i="23"/>
  <c r="B92" i="23"/>
  <c r="C87" i="23"/>
  <c r="B87" i="23"/>
  <c r="C84" i="23"/>
  <c r="B84" i="23"/>
  <c r="C76" i="23"/>
  <c r="B76" i="23"/>
  <c r="C70" i="23"/>
  <c r="C69" i="23" s="1"/>
  <c r="B70" i="23"/>
  <c r="B69" i="23" s="1"/>
  <c r="C63" i="23"/>
  <c r="B63" i="23"/>
  <c r="C57" i="23"/>
  <c r="B57" i="23"/>
  <c r="C54" i="23"/>
  <c r="B54" i="23"/>
  <c r="C48" i="23"/>
  <c r="B48" i="23"/>
  <c r="C42" i="23"/>
  <c r="C39" i="23" s="1"/>
  <c r="B42" i="23"/>
  <c r="B39" i="23" s="1"/>
  <c r="C31" i="23"/>
  <c r="C29" i="23" s="1"/>
  <c r="B31" i="23"/>
  <c r="B29" i="23" s="1"/>
  <c r="C23" i="23"/>
  <c r="C20" i="23" s="1"/>
  <c r="B23" i="23"/>
  <c r="B20" i="23" s="1"/>
  <c r="C12" i="23"/>
  <c r="B12" i="23"/>
  <c r="C8" i="23"/>
  <c r="B8" i="23"/>
  <c r="C6" i="23"/>
  <c r="B6" i="23"/>
  <c r="F13" i="22"/>
  <c r="E13" i="22"/>
  <c r="H12" i="22"/>
  <c r="G12" i="22"/>
  <c r="H11" i="22"/>
  <c r="G11" i="22"/>
  <c r="H10" i="22"/>
  <c r="G10" i="22"/>
  <c r="H9" i="22"/>
  <c r="G9" i="22"/>
  <c r="H8" i="22"/>
  <c r="G8" i="22"/>
  <c r="H7" i="22"/>
  <c r="G7" i="22"/>
  <c r="H6" i="22"/>
  <c r="G6" i="22"/>
  <c r="H5" i="22"/>
  <c r="G5" i="22"/>
  <c r="E6" i="14" l="1"/>
  <c r="B36" i="4" l="1"/>
  <c r="C36" i="4"/>
  <c r="C30" i="4"/>
  <c r="B30" i="4"/>
  <c r="C24" i="4"/>
  <c r="B24" i="4"/>
  <c r="C22" i="4" l="1"/>
  <c r="B22" i="4"/>
  <c r="G16" i="3" l="1"/>
  <c r="F16" i="3"/>
  <c r="G15" i="3"/>
  <c r="F15" i="3"/>
  <c r="G14" i="3"/>
  <c r="F14" i="3"/>
  <c r="G13" i="3"/>
  <c r="F13" i="3"/>
  <c r="E12" i="3"/>
  <c r="D12" i="3"/>
  <c r="C12" i="3"/>
  <c r="B12" i="3"/>
  <c r="G12" i="3" l="1"/>
  <c r="F12" i="3"/>
  <c r="D49" i="5"/>
  <c r="E49" i="5"/>
  <c r="G49" i="5" l="1"/>
  <c r="F49" i="5"/>
  <c r="C14" i="4"/>
  <c r="B14" i="4"/>
  <c r="C8" i="4"/>
  <c r="B8" i="4"/>
  <c r="C6" i="3"/>
  <c r="D6" i="3"/>
  <c r="E6" i="3"/>
  <c r="B6" i="3"/>
  <c r="G10" i="3"/>
  <c r="F10" i="3"/>
  <c r="G9" i="3"/>
  <c r="F9" i="3"/>
  <c r="G8" i="3"/>
  <c r="F8" i="3"/>
  <c r="G7" i="3"/>
  <c r="F7" i="3"/>
  <c r="C6" i="4" l="1"/>
  <c r="B6" i="4"/>
  <c r="F6" i="3"/>
  <c r="G6" i="3"/>
</calcChain>
</file>

<file path=xl/sharedStrings.xml><?xml version="1.0" encoding="utf-8"?>
<sst xmlns="http://schemas.openxmlformats.org/spreadsheetml/2006/main" count="3219" uniqueCount="358">
  <si>
    <t>Наименование медицинской организации</t>
  </si>
  <si>
    <t>Вид МП</t>
  </si>
  <si>
    <t xml:space="preserve">Корректировка </t>
  </si>
  <si>
    <t>Утвердить  с учетом корректировки</t>
  </si>
  <si>
    <t>ЗС</t>
  </si>
  <si>
    <t>руб.</t>
  </si>
  <si>
    <t>ИТОГО</t>
  </si>
  <si>
    <t>ВТБ МС</t>
  </si>
  <si>
    <t>ИНГОССТРАХ-М</t>
  </si>
  <si>
    <t>КАПИТАЛ МС</t>
  </si>
  <si>
    <t>МАКС-М</t>
  </si>
  <si>
    <t>СОГАЗ-МЕД</t>
  </si>
  <si>
    <t>1 квартал 2019 г.</t>
  </si>
  <si>
    <t>2 квартал 2019 г.</t>
  </si>
  <si>
    <t>3 квартал 2019 г.</t>
  </si>
  <si>
    <t>4 квартал 2019 г.</t>
  </si>
  <si>
    <t>ГАУЗ "Орский врачебно-физкультурный диспансер"</t>
  </si>
  <si>
    <t>АПП заболевания</t>
  </si>
  <si>
    <t>1 квартал</t>
  </si>
  <si>
    <t>2 квартал</t>
  </si>
  <si>
    <t>3 квартал</t>
  </si>
  <si>
    <t>4 квартал</t>
  </si>
  <si>
    <t xml:space="preserve">ГАУЗ "Орский врачебно-физкультурный диспансер" </t>
  </si>
  <si>
    <t xml:space="preserve">Счета МО СМО  по видам помощи </t>
  </si>
  <si>
    <t>Период: 2019 г.</t>
  </si>
  <si>
    <t>Показатели: ОПМП (подуш без премии) в рублях; ОПМП в случаях; Вып. ОПМП, ЗАКАЗ (апп подуш) - в рублях; Вып.случаев итого; МЭК ОПМП, ЗАКАЗ (апп подуш) - в рублях; МЭК случаев итого; Опл. ОПМП, ЗАКАЗ (апп подуш) - в рублях; Опл. случаев итого; Усл. ОПМП - в рублях;</t>
  </si>
  <si>
    <t>Группировки строк: МО (Элементы); По полугодиям (Элементы);</t>
  </si>
  <si>
    <t>Отборы:
Вид помощи ОПМП Равно КС РОД;</t>
  </si>
  <si>
    <t>Дополнительные поля:
МО.Код МОЕР (Вместе с измерениями, После группировки);</t>
  </si>
  <si>
    <t>Сортировка: МО.Код МОЕР (По возрастанию);</t>
  </si>
  <si>
    <t>Итог</t>
  </si>
  <si>
    <t xml:space="preserve">Утверждено на 2019 г. </t>
  </si>
  <si>
    <t>ОРЕНБУРГ ОБЛАСТНАЯ КБ  № 2</t>
  </si>
  <si>
    <t>ОРЕНБУРГ ГАУЗ ГКБ  №2</t>
  </si>
  <si>
    <t xml:space="preserve">ПЕРИНАТАЛЬНЫЙ ЦЕНТР Г. ОРЕНБУРГ </t>
  </si>
  <si>
    <t>ОРСКАЯ ГАУЗ ГБ № 3</t>
  </si>
  <si>
    <t>МЕДНОГОРСКАЯ ГБ</t>
  </si>
  <si>
    <t>БУГУРУСЛАНСКАЯ ГБ</t>
  </si>
  <si>
    <t>АБДУЛИНСКАЯ ГБ</t>
  </si>
  <si>
    <t>АДАМОВСКАЯ РБ</t>
  </si>
  <si>
    <t>АКБУЛАКСКАЯ РБ</t>
  </si>
  <si>
    <t>АСЕКЕЕВСКАЯ РБ</t>
  </si>
  <si>
    <t>БЕЛЯЕВСКАЯ РБ</t>
  </si>
  <si>
    <t>ГАЙСКАЯ ГБ</t>
  </si>
  <si>
    <t>ГРАЧЕВСКАЯ РБ</t>
  </si>
  <si>
    <t>ДОМБАРОВСКАЯ РБ</t>
  </si>
  <si>
    <t>ИЛЕКСКАЯ РБ</t>
  </si>
  <si>
    <t>КВАРКЕНСКАЯ РБ</t>
  </si>
  <si>
    <t>КРАСНОГВАРДЕЙСКАЯ РБ</t>
  </si>
  <si>
    <t>КУВАНДЫКСКАЯ ГБ</t>
  </si>
  <si>
    <t>МАТВЕЕВСКАЯ РБ</t>
  </si>
  <si>
    <t>НОВООРСКАЯ РБ</t>
  </si>
  <si>
    <t>НОВОСЕРГИЕВСКАЯ РБ</t>
  </si>
  <si>
    <t>ОКТЯБРЬСКАЯ РБ</t>
  </si>
  <si>
    <t>ПЕРВОМАЙСКАЯ РБ</t>
  </si>
  <si>
    <t>ПЕРЕВОЛОЦКАЯ РБ</t>
  </si>
  <si>
    <t>ПОНОМАРЕВСКАЯ РБ</t>
  </si>
  <si>
    <t>САРАКТАШСКАЯ РБ</t>
  </si>
  <si>
    <t>СВЕТЛИНСКАЯ РБ</t>
  </si>
  <si>
    <t>СОЛЬ-ИЛЕЦКАЯ ГБ</t>
  </si>
  <si>
    <t>СОРОЧИНСКАЯ ГБ</t>
  </si>
  <si>
    <t>ТАШЛИНСКАЯ РБ</t>
  </si>
  <si>
    <t>ТОЦКАЯ РБ</t>
  </si>
  <si>
    <t>ТЮЛЬГАНСКАЯ РБ</t>
  </si>
  <si>
    <t>ШАРЛЫКСКАЯ РБ</t>
  </si>
  <si>
    <t>ЯСНЕНСКАЯ ГБ</t>
  </si>
  <si>
    <t>НОВОТРОИЦК БОЛЬНИЦА СКОРОЙ МЕДИЦИНСКОЙ ПОМОЩИ</t>
  </si>
  <si>
    <t>БУЗУЛУКСКАЯ БОЛЬНИЦА СКОРОЙ МЕДИЦИНСКОЙ ПОМОЩИ</t>
  </si>
  <si>
    <t>ДС ОНК</t>
  </si>
  <si>
    <t>ГБУЗ "ООКОД"</t>
  </si>
  <si>
    <t>ОРЕНБУРГ ГБУЗ ГКБ №1</t>
  </si>
  <si>
    <t>ОРЕНБУРГ ГАУЗ ДГКБ</t>
  </si>
  <si>
    <t>ГБУЗ "ББСМП"</t>
  </si>
  <si>
    <t>Оценка объёма амбулаторно-поликлинических посещений на одного прикреплённого к медицинской организации.</t>
  </si>
  <si>
    <t>* при нормативе на год - 5,819 посещений на 1 жителя (взрослые), целевой показатель за 06 мес. 2019 года составляет -2,9095 посещений на 1 жителя (взрослые)
* при нормативе на год - 13,098 посещений на 1 жителя (дети), целевой показатель за 06 мес. 2019 года составляет -6,549 посещений на 1 жителя (дети)
** результат со значением "1" отражает наличие случаев АП в отношении умерших граждан.</t>
  </si>
  <si>
    <t>Код МОЕР</t>
  </si>
  <si>
    <t>Краткое наименование медицинской организации</t>
  </si>
  <si>
    <t>Количество АП посещений ВСЕГО за соответствующий период</t>
  </si>
  <si>
    <t>Кол-во ПН на соответствующий период</t>
  </si>
  <si>
    <t>Расчётный показатель, как отношение общего кол-ва посещений 
к кол-ву ПН</t>
  </si>
  <si>
    <t>Баллы, согласно алгоритма оценки кол-ва посещений на 1 человека</t>
  </si>
  <si>
    <t>Баллы, с учетом весового коэффициента</t>
  </si>
  <si>
    <t>Результат контроля по наличию случаев АП в отношении умерших граждан**</t>
  </si>
  <si>
    <t>Итоговый балл по показателю</t>
  </si>
  <si>
    <t>взрослые</t>
  </si>
  <si>
    <t>дети</t>
  </si>
  <si>
    <t>средневзвеш. показатель</t>
  </si>
  <si>
    <t>ВСЕГО, в т.ч.:</t>
  </si>
  <si>
    <t/>
  </si>
  <si>
    <t>ОРЕНБУРГ ФГБОУ ВО ОРГМУ МИНЗДРАВА</t>
  </si>
  <si>
    <t>ОРЕНБУРГ ГАУЗ ГКБ  №3</t>
  </si>
  <si>
    <t>ОРЕНБУРГ ГБУЗ ГКБ № 5</t>
  </si>
  <si>
    <t>ОРЕНБУРГ ГАУЗ ГКБ  №6</t>
  </si>
  <si>
    <t>ОРЕНБУРГ ГАУЗ ГКБ ИМ. ПИРОГОВА Н.И.</t>
  </si>
  <si>
    <t>ОРСКАЯ ГАУЗ ГБ № 2</t>
  </si>
  <si>
    <t>ОРСКАЯ ГАУЗ ГБ № 4</t>
  </si>
  <si>
    <t>ОРСКАЯ ГАУЗ ГБ № 5</t>
  </si>
  <si>
    <t>ОРСКАЯ ГАУЗ ГБ № 1</t>
  </si>
  <si>
    <t>НОВОТРОИЦКАЯ ГАУЗ ДГБ</t>
  </si>
  <si>
    <t>БУГУРУСЛАНСКАЯ РБ</t>
  </si>
  <si>
    <t>АЛЕКСАНДРОВСКАЯ РБ</t>
  </si>
  <si>
    <t>КУРМАНАЕВСКАЯ РБ</t>
  </si>
  <si>
    <t>ОРЕНБУРГСКАЯ РБ</t>
  </si>
  <si>
    <t>САКМАРСКАЯ  РБ</t>
  </si>
  <si>
    <t>СЕВЕРНАЯ РБ</t>
  </si>
  <si>
    <t>СТУДЕНЧЕСКАЯ ПОЛИКЛИНИКА ОГУ</t>
  </si>
  <si>
    <t>ОРЕНБУРГ ОКБ НА СТ. ОРЕНБУРГ</t>
  </si>
  <si>
    <t>ОРСКАЯ УБ НА СТ. ОРСК</t>
  </si>
  <si>
    <t>БУЗУЛУКСКАЯ УЗЛ.  Б-ЦА НА СТ.  БУЗУЛУК</t>
  </si>
  <si>
    <t>АБДУЛИНСКАЯ УЗЛ. ПОЛ-КА НА СТ. АБДУЛИНО</t>
  </si>
  <si>
    <t>ОРЕНБУРГ ФИЛИАЛ № 3 ФГБУ "426 ВГ" МО РФ</t>
  </si>
  <si>
    <t xml:space="preserve">ФКУЗ МСЧ-56 ФСИН РОССИИ </t>
  </si>
  <si>
    <t>МСЧ МВД ПО ОРЕНБУРГСКОЙ ОБЛАСТИ</t>
  </si>
  <si>
    <t>КДЦ ООО</t>
  </si>
  <si>
    <t>Оценка долевого объёма посещений с профилактической целью от общего количества амбулаторно-поликлинических посещений.</t>
  </si>
  <si>
    <t>* в общем количестве посещений - нормативная доля посещений в 2019 году на взрослых составляет 0,316.
* в общем количестве посещений - нормативная доля посещений в 2019 году на детей составляет 0,47.
** результат со значением "1" отражает наличие случаев АП в отношении умерших граждан.</t>
  </si>
  <si>
    <t>Кол-во посещений с профилактической целью</t>
  </si>
  <si>
    <t>Кол-во АП посещений ВСЕГО
 за соответствующий период</t>
  </si>
  <si>
    <t>Доля посещений с профилактической целью от общего кол-ва посещений</t>
  </si>
  <si>
    <t>Баллы, согласно алгоритма оценки</t>
  </si>
  <si>
    <t>Оценка охвата диспансеризацией взрослого и детского  населения.</t>
  </si>
  <si>
    <t>* целевой показатель охвата на взрослых за 06 мес. 2019 года составляет - 0,521
* целевой показатель охвата на детей за 06 мес. 2019 года составляет - 0,469
** результат со значением "1" отражает наличие случаев АП в отношении умерших граждан.</t>
  </si>
  <si>
    <t>Кол-во граждан, прошедших I этап дипансеризации</t>
  </si>
  <si>
    <t>Кол-во граждан, подлежащих диспансеризации по данным МЗ Оренбургской обл.</t>
  </si>
  <si>
    <t>Отношение кол-ва прошедших диспансеризацию к кол-ву подлежащих диспансеризации</t>
  </si>
  <si>
    <t>Оценка уровня обращений в неотложной форме.</t>
  </si>
  <si>
    <t>* при нормативе на год - 0,5129 посещений на 1 жителя (взрослые), целевой показатель за 06 мес. 2019 года составляет - 0,2565 посещений на 1 жителя (взрослые); 
* при нормативе на год - 0,7319 посещений на 1 жителя (дети), целевой показатель за 06 мес. 2019 года составляет - 0,366 посещений на 1 жителя (дети); 
** результат со значением "1" отражает наличие случаев АП в отношении умерших граждан.</t>
  </si>
  <si>
    <t>Кол-во случаев АП в неотложной форме</t>
  </si>
  <si>
    <t>Частота вызовов скорой медицинской помощи прикреплённому населению.</t>
  </si>
  <si>
    <t>Общее кол-во вызовов СМП</t>
  </si>
  <si>
    <t>Кол-во прикреплённого населения (на соответствующий период)</t>
  </si>
  <si>
    <t>Расчётный показатель, как отношение общего кол-ва вызовов СМП
к кол-ву ПН</t>
  </si>
  <si>
    <t xml:space="preserve">Баллы, согласно алгоритма оценки </t>
  </si>
  <si>
    <t>Уровень госпитализации прикреплённого населения в стационар от общей численности прикреплённого населения.</t>
  </si>
  <si>
    <t>* при нормативе на год - 0,149 госпитализаций на 1 жителя (взрослые), целевой показатель за 06 мес. 2019 года составляет - 0,0745 госпитализаций на 1 жителя (взрослые);
* при нормативе на год - 0,158 госпитализаций на 1 жителя (дети), целевой показатель за 06 мес. 2019 года составляет - 0,079 госпитализаций на 1 жителя (дети);</t>
  </si>
  <si>
    <t>Кол-во случаев  госпитализаций ПН</t>
  </si>
  <si>
    <t>Расчётный показатель, как отношение общего кол-ва случаев  госпитализаций ПН к общему кол-ву ПН</t>
  </si>
  <si>
    <t>Охват амбулаторной помощью прикреплённого населения, ранее  госпитализированного с ОКС или ОНМК.</t>
  </si>
  <si>
    <t>* За норматив принимается значение "лучшего" ( 0,9189), наибольшего результата в расчетном 06 месяцев 2019 года</t>
  </si>
  <si>
    <t>Кол-во случаев АП с лечебно-диагностической целью ("1") или  с целью диспансерного наблюдения за больным ("3.1") в теч. 1 месяца после госпитализации с ОКС или ОНМК</t>
  </si>
  <si>
    <t>Кол-во случаев госпитализации с ОКС или ОНМК с привязкой к МО прикрепления пациента</t>
  </si>
  <si>
    <t xml:space="preserve">Расчётный показатель, как отношение общего кол-ва случаев АП ("1" или "3.1") к общему кол-ву госпитализаций с ОКС или ОНМК </t>
  </si>
  <si>
    <t>Весовые коэффициенты для расчета показателей 
премирования медицинских организаций
(применяются к рассчитанным по методике оценочным баллам с целью определения средневзвешенного показателя оценки с учетом возрастной структуры прикрепленного населения)</t>
  </si>
  <si>
    <t>Количество детского ПН за соответствующий период</t>
  </si>
  <si>
    <t>Количество взрослого ПН за соответствующий период</t>
  </si>
  <si>
    <t>Общее количество ПН по МО</t>
  </si>
  <si>
    <t>Доля детского населения по МО</t>
  </si>
  <si>
    <t>Доля взрослого населения по МО</t>
  </si>
  <si>
    <t>Расчёт общего количества баллов по всем целевым показателям и % премиальной части.</t>
  </si>
  <si>
    <t>Оценка объёма амбулаторно-поликлинических посещений на одного прикреплённого к медицинской организации</t>
  </si>
  <si>
    <t>Оценка долевого объёма посещений с профилактической целью от общего количества амбулаторно-поликлинических посещений</t>
  </si>
  <si>
    <t>Оценка охвата диспансеризацией взрослого и детского населения</t>
  </si>
  <si>
    <t>Оценка уровня обращений в неотложной форме</t>
  </si>
  <si>
    <t>Оценка частоты вызовов СМП</t>
  </si>
  <si>
    <t xml:space="preserve">Оценка уровня госпитализации  ПН  в стационар от общей численности ПН </t>
  </si>
  <si>
    <t>Оценка охвата амбулаторной помощью прикреплённого населения, ранее  госпитализированного с ОКС или ОНМК</t>
  </si>
  <si>
    <t xml:space="preserve">Всего баллов (взвешенная итоговая оценка с учетом возрастной структуры населения и доп.контроля по оказанию АП умершим) </t>
  </si>
  <si>
    <t>Максимальное количество баллов, которое МО может получить в результате рассчета</t>
  </si>
  <si>
    <t xml:space="preserve">%* от премиальной части
</t>
  </si>
  <si>
    <t>Максимальный Балл</t>
  </si>
  <si>
    <t>расчетный балл</t>
  </si>
  <si>
    <t xml:space="preserve"> расчетный балл</t>
  </si>
  <si>
    <t>Среднее значение по всем МО</t>
  </si>
  <si>
    <t xml:space="preserve">Приложение 1.1 к протоколу заседания  Комиссии по разработке ТП ОМС № 16 от 31.07.2019г.   </t>
  </si>
  <si>
    <t xml:space="preserve">Приложение 1.2 к протоколу заседания  Комиссии по разработке ТП ОМС № 16 от 31.07.2019г.   </t>
  </si>
  <si>
    <t xml:space="preserve">Приложение 1.3 к протоколу заседания  Комиссии по разработке ТП ОМС № 16 от 31.07.2019г.   </t>
  </si>
  <si>
    <t xml:space="preserve">Приложение 1.4 к протоколу заседания  Комиссии по разработке ТП ОМС № 16 от 31.07.2019г.   </t>
  </si>
  <si>
    <t xml:space="preserve">* при нормативе на год - 0,304 вызова на 1 жителя (взрослые), целевой показатель за 06 мес. 2019 года составляет - 0,152 вызова на 1 жителя (взрослые); 
* при нормативе на год - 0,286 вызова на 1 жителя (дети), целевой показатель за 06 мес. 2019 года составляет - 0,143 вызова на 1 жителя (дети); </t>
  </si>
  <si>
    <t xml:space="preserve">Приложение 1.5 к протоколу заседания  Комиссии по разработке ТП ОМС № 16 от 31.07.2019г.   </t>
  </si>
  <si>
    <t xml:space="preserve">Приложение 1.6 к протоколу заседания  Комиссии по разработке ТП ОМС № 16 от 31.07.2019г.   </t>
  </si>
  <si>
    <t xml:space="preserve">Приложение 1.7 к протоколу заседания  Комиссии по разработке ТП ОМС № 16 от 31.07.2019г.   </t>
  </si>
  <si>
    <t xml:space="preserve">Приложение 1.8 к протоколу заседания  Комиссии по разработке ТП ОМС № 16 от 31.07.2019г.   </t>
  </si>
  <si>
    <t xml:space="preserve">Приложение 1.9 к протоколу заседания  Комиссии по разработке ТП ОМС № 16 от 31.07.2019г.   </t>
  </si>
  <si>
    <t xml:space="preserve">Расчет суммы премии, подлежащей распределению  по итогам работы медицинских организаций - балансодержателей за  Июнь 2019 года </t>
  </si>
  <si>
    <t>Наименование МО</t>
  </si>
  <si>
    <t>Остаток премиального фонда по МО-балансодержателям за Май 2019г. после оценки результатов и выплаты СМО, рублей</t>
  </si>
  <si>
    <t>Сумма премиального фонда за  Июнь 2019г., рублей</t>
  </si>
  <si>
    <t xml:space="preserve">Итого премиальный фонд к распределению 
по итогам работы за  Июнь 2019г., рублей </t>
  </si>
  <si>
    <t>Оренбургский ф-л ОАО "СК "Согаз-мед"</t>
  </si>
  <si>
    <t>Оренбургский ф-л ООО ВТБ МС</t>
  </si>
  <si>
    <t xml:space="preserve">Ф-л ООО "СК"Ингосстрах-М" в г.Оренбурге </t>
  </si>
  <si>
    <t>Ф-л АО "МАСК "МАКС-М" в г.Оренбурге</t>
  </si>
  <si>
    <t>Ф-л ООО "Капитал МС" В Оренб.обл.</t>
  </si>
  <si>
    <t>560002</t>
  </si>
  <si>
    <t>560014</t>
  </si>
  <si>
    <t>560017</t>
  </si>
  <si>
    <t>560019</t>
  </si>
  <si>
    <t>560021</t>
  </si>
  <si>
    <t>560022</t>
  </si>
  <si>
    <t>560024</t>
  </si>
  <si>
    <t>560026</t>
  </si>
  <si>
    <t>560032</t>
  </si>
  <si>
    <t>560033</t>
  </si>
  <si>
    <t>560034</t>
  </si>
  <si>
    <t>560035</t>
  </si>
  <si>
    <t>560036</t>
  </si>
  <si>
    <t>560041</t>
  </si>
  <si>
    <t>560043</t>
  </si>
  <si>
    <t>560045</t>
  </si>
  <si>
    <t>560047</t>
  </si>
  <si>
    <t>560052</t>
  </si>
  <si>
    <t>560053</t>
  </si>
  <si>
    <t>560054</t>
  </si>
  <si>
    <t>560055</t>
  </si>
  <si>
    <t>560056</t>
  </si>
  <si>
    <t>560057</t>
  </si>
  <si>
    <t>560058</t>
  </si>
  <si>
    <t>560059</t>
  </si>
  <si>
    <t>560060</t>
  </si>
  <si>
    <t>560061</t>
  </si>
  <si>
    <t>560062</t>
  </si>
  <si>
    <t>560063</t>
  </si>
  <si>
    <t>560064</t>
  </si>
  <si>
    <t>560065</t>
  </si>
  <si>
    <t>560066</t>
  </si>
  <si>
    <t>560067</t>
  </si>
  <si>
    <t>560068</t>
  </si>
  <si>
    <t>560069</t>
  </si>
  <si>
    <t>560070</t>
  </si>
  <si>
    <t>560071</t>
  </si>
  <si>
    <t>560072</t>
  </si>
  <si>
    <t>560073</t>
  </si>
  <si>
    <t>560074</t>
  </si>
  <si>
    <t>560075</t>
  </si>
  <si>
    <t>560076</t>
  </si>
  <si>
    <t>560077</t>
  </si>
  <si>
    <t>560078</t>
  </si>
  <si>
    <t>560079</t>
  </si>
  <si>
    <t>560080</t>
  </si>
  <si>
    <t>560081</t>
  </si>
  <si>
    <t>560082</t>
  </si>
  <si>
    <t>560083</t>
  </si>
  <si>
    <t>560084</t>
  </si>
  <si>
    <t>560085</t>
  </si>
  <si>
    <t>560086</t>
  </si>
  <si>
    <t>560087</t>
  </si>
  <si>
    <t>560088</t>
  </si>
  <si>
    <t>560089</t>
  </si>
  <si>
    <t>560096</t>
  </si>
  <si>
    <t>560098</t>
  </si>
  <si>
    <t>560099</t>
  </si>
  <si>
    <t>560205</t>
  </si>
  <si>
    <t>560206</t>
  </si>
  <si>
    <t>560214</t>
  </si>
  <si>
    <t xml:space="preserve">Приложение 1.10 к протоколу заседания  Комиссии по разработке ТП ОМС №16 от 31.07.2019г.   </t>
  </si>
  <si>
    <t>Расчет премиальных сумм по итогам работы амбулаторной службы медицинских организаций – балансодержателей 
за  Июнь 2019 года в разрезе страховых медицинских организаций</t>
  </si>
  <si>
    <t xml:space="preserve">Премиальный фонд к распределению 
по итогам работы за  Июнь 2019г., рублей </t>
  </si>
  <si>
    <t>% премиальной суммы, подлежащий перечислению в МО в соответствии с утвержденным расчетом результатов оценки</t>
  </si>
  <si>
    <t xml:space="preserve">Итого сумма премии к выплате
по итогам работы  за  Июнь 2019г., рублей </t>
  </si>
  <si>
    <t>Ф-л ООО "Капитал МС" В Оренбургской области</t>
  </si>
  <si>
    <t xml:space="preserve">Приложение 1.11 к протоколу заседания  Комиссии по разработке ТП ОМС №16 от 31.07.2019г.   </t>
  </si>
  <si>
    <t>Приложение 8  к протоколу заседания Комиссии по разработке ТП ОМС № 16 от 31.07.2019 г.</t>
  </si>
  <si>
    <t>Приложение 8.1  к протоколу заседания Комиссии по разработке ТП ОМС № 16 от 31.07.2019 г.</t>
  </si>
  <si>
    <t>Приложение 4 к протоколу заседания Комиссии по разработке ТП ОМС № 16 от 31.07.2019 г.</t>
  </si>
  <si>
    <t xml:space="preserve"> Корректировка объемов предоставления стационарной медицинской помощи (КС МУН и КС МРФ) на 2019г. между медицинскими организациями г. Орска по инициативе МЗОО.</t>
  </si>
  <si>
    <t>ГАУЗ "ГБ № 1" г. Орска</t>
  </si>
  <si>
    <t>КС МРФ</t>
  </si>
  <si>
    <t>КС МУН</t>
  </si>
  <si>
    <t>ГАУЗ "ГБ № 2" г. Орска</t>
  </si>
  <si>
    <t>ГАУЗ "ГБ № 4" г. Орска</t>
  </si>
  <si>
    <t>ГАУЗ "ГБ № 5" г. Орска</t>
  </si>
  <si>
    <t>Приложение 5  к протоколу заседания Комиссии по разработке ТП ОМС № 16 от 31.07.2019 г.</t>
  </si>
  <si>
    <t xml:space="preserve"> Корректировка объемов предоставления высокотехнологичной медицинской помощи на 2019г. между МО по ходатайствам МО.</t>
  </si>
  <si>
    <t>ГАУЗ "OOКБ № 2"</t>
  </si>
  <si>
    <t>ВМП Урология 51</t>
  </si>
  <si>
    <t>ГБУЗ "ГКБ № 1" г.Оренбурга</t>
  </si>
  <si>
    <t>ВМП Челюстно-лицевая хирургия 52</t>
  </si>
  <si>
    <t>ВМП Неонатология 18</t>
  </si>
  <si>
    <t>ВМП Неонатология 19</t>
  </si>
  <si>
    <t>ВМП Сердечно-сосудистая хирургия 31</t>
  </si>
  <si>
    <t>ВМП Сердечно-сосудистая хирургия 33</t>
  </si>
  <si>
    <t>ВМП Сердечно-сосудистая хирургия 34</t>
  </si>
  <si>
    <t>ВМП Сердечно-сосудистая хирургия 36</t>
  </si>
  <si>
    <t xml:space="preserve"> Корректировка объемов предоставления высокотехнологичной медицинской помощи на 2019г. между медицинскими организациями по ходатайствам МО.</t>
  </si>
  <si>
    <t>ВМП Неонаталогия 18</t>
  </si>
  <si>
    <r>
      <t>Приложение 7.1  к протоколу заседания Комиссии по разработке ТП ОМС № 16 от</t>
    </r>
    <r>
      <rPr>
        <sz val="10"/>
        <color indexed="8"/>
        <rFont val="Times New Roman"/>
        <family val="1"/>
        <charset val="204"/>
      </rPr>
      <t xml:space="preserve"> 31</t>
    </r>
    <r>
      <rPr>
        <sz val="10"/>
        <rFont val="Times New Roman"/>
        <family val="1"/>
        <charset val="204"/>
      </rPr>
      <t>.07.2019 г.</t>
    </r>
  </si>
  <si>
    <t>Приложение 7 к протоколу заседания Комиссии по разработке ТП ОМС № 16 от 31.07.2019 г.</t>
  </si>
  <si>
    <t>До корректировки</t>
  </si>
  <si>
    <t>корректировка</t>
  </si>
  <si>
    <t>После корретировки</t>
  </si>
  <si>
    <t>Человек</t>
  </si>
  <si>
    <t>Сумма</t>
  </si>
  <si>
    <t>НОВОТРОИЦК БСМП</t>
  </si>
  <si>
    <t>БУЗУЛУКСКАЯ БСМП</t>
  </si>
  <si>
    <t>Итого по области:</t>
  </si>
  <si>
    <t>Приложение 9  к протоколу заседания Комиссии по разработке ТП ОМС № 16 от 31.07.2019 г.</t>
  </si>
  <si>
    <t>ОРЕНБУРГ ОБЛАСТНАЯ КБ  № 2, 560002</t>
  </si>
  <si>
    <t>БУГУРУСЛАНСКАЯ ГБ, 560045</t>
  </si>
  <si>
    <t>БУЗУЛУКСКАЯ БОЛЬНИЦА СКОРОЙ МЕДИЦИНСКОЙ ПОМОЩИ, 560214</t>
  </si>
  <si>
    <t>Приложение 4.1 к протоколу заседания Комиссии по разработке ТП ОМС № 16 от 31.07.2019 г.</t>
  </si>
  <si>
    <t xml:space="preserve">ГБУЗ "ООКОД" </t>
  </si>
  <si>
    <t xml:space="preserve">ГБУЗ "ООД" </t>
  </si>
  <si>
    <t>Приложение 6  к протоколу заседания Комиссии по разработке ТП ОМС № 16 от 31.07.2019 г.</t>
  </si>
  <si>
    <t>КС ОНК</t>
  </si>
  <si>
    <t>ГАУЗ "ООКБ №2"</t>
  </si>
  <si>
    <t>Оренбург ГБУЗ ГКБ №1</t>
  </si>
  <si>
    <t>Оренбург ГАУЗ ДГКБ</t>
  </si>
  <si>
    <t>ГБУЗ "Бугурусланская ГБ"</t>
  </si>
  <si>
    <t xml:space="preserve"> Корректировка объемов предоставления стационарной медицинской помощи (ОНК) на 2019г. и стационарозамещающей медицинской помощи (ОНК)  между медицинскими организациями  по ходатайству МО.</t>
  </si>
  <si>
    <t>Приложение 5.1  к протоколу заседания Комиссии по разработке ТП ОМС № 16 от 31.07.2019 г.</t>
  </si>
  <si>
    <t>ГАУЗ "Оренбургская РБ"</t>
  </si>
  <si>
    <t>Расчет лимитов подушевого финансирования амбулаторно-поликлинической помощи на Июль 2019 года</t>
  </si>
  <si>
    <t xml:space="preserve">МО </t>
  </si>
  <si>
    <t>Численность прикрепленного на 1 число месяца СМО →</t>
  </si>
  <si>
    <t>СМО</t>
  </si>
  <si>
    <t>Лимит ПФ по СМО</t>
  </si>
  <si>
    <t>СОГАЗ-МС</t>
  </si>
  <si>
    <t>ВТБ-МС</t>
  </si>
  <si>
    <t>КАПИТАЛ- МС</t>
  </si>
  <si>
    <t>ИНГОССТРАХ-МС</t>
  </si>
  <si>
    <t>Итого</t>
  </si>
  <si>
    <t>Итого по области</t>
  </si>
  <si>
    <t>Приложение 2  к протоколу заседания Комиссии по разработке ТП ОМС № 16 от 31.07.2019 г.</t>
  </si>
  <si>
    <t>Оренбургская ГАУЗ ДГКБ</t>
  </si>
  <si>
    <t>ОРЕНБУРГ ОБЛАСТНОЙ ОНКОЛОГ. ДИСПАНСЕР, 560007</t>
  </si>
  <si>
    <t>ОРЕНБУРГ ГБУЗ ГКБ №1, 560017</t>
  </si>
  <si>
    <t>ОРЕНБУРГ ГАУЗ ДГКБ, 560024</t>
  </si>
  <si>
    <t>ОРЕНБУРГСКАЯ РБ, 560070</t>
  </si>
  <si>
    <t>Приложение 6.1  к протоколу заседания Комиссии по разработке ТП ОМС № 16 от 31.07.2019 г.</t>
  </si>
  <si>
    <t>ГБУЗ "ООКБ"</t>
  </si>
  <si>
    <t xml:space="preserve"> Корректировка объемов предоставления  медицинской помощи  на 2019г. между кварталами для ГАУЗ "Орский врачебно-физкультурный диспансер", ГБУЗ "ООКОД" и ГБУЗ "ООКБ".</t>
  </si>
  <si>
    <t>ВМП Абдоминальная хирургия 1</t>
  </si>
  <si>
    <t>ВМП Гастроэнтерология 5</t>
  </si>
  <si>
    <t>ВМП Гематология 6</t>
  </si>
  <si>
    <t>ВМП Нейрохирургия 12</t>
  </si>
  <si>
    <t>ВМП Нейрохирургия 13</t>
  </si>
  <si>
    <t>ВМП Нейрохирургия 14</t>
  </si>
  <si>
    <t>ВМП Онкология 20</t>
  </si>
  <si>
    <t>ВМП Оториноларингология 23</t>
  </si>
  <si>
    <t>ВМП Офтальмология 25</t>
  </si>
  <si>
    <t>ВМП Ревматология 30</t>
  </si>
  <si>
    <t>ВМП Сердечно-сосудистая хирургия 32</t>
  </si>
  <si>
    <t>ВМП Сердечно-сосудистая хирургия 35</t>
  </si>
  <si>
    <t>ВМП Сердечно-сосудистая хирургия 37</t>
  </si>
  <si>
    <t>ВМП Сердечно-сосудистая хирургия 38</t>
  </si>
  <si>
    <t>ВМП Сердечно-сосудистая хирургия 41</t>
  </si>
  <si>
    <t>ВМП Травматология и ортопедия 44</t>
  </si>
  <si>
    <t>ВМП Травматология и ортопедия 47</t>
  </si>
  <si>
    <t>ВМП Урология 50</t>
  </si>
  <si>
    <t xml:space="preserve">  Корректировка объемов предоставления  медицинской помощи  на 2019г. между кварталами для ГАУЗ "Орский врачебно-физкультурный диспансер", ГБУЗ "ООКОД" и ГБУЗ "ООКБ".</t>
  </si>
  <si>
    <t xml:space="preserve"> Корректировка объемов предоставления  стационарной медицинской помощи (РОДЫ) по итогам выполнения плановых показателей за I полугодие 2019г.  по ходатайству МЗ.</t>
  </si>
  <si>
    <t>Приложение 3 к протоколу заседания Комиссии по разработке ТП ОМС № 16 от 31.07.2019 г.</t>
  </si>
  <si>
    <t>Корректировка объемов предоставления стационарозамещающей медицинской помощи (ЭКО) на 2019г. между ГАУЗ ООКБ № 2, ООО ММЦ Клиника "Максимед", ООО "КДЦ", ООО МЦКТ "Нью Лайф", ООО "Классика" и ООО "Медгард" по ходатайствам МО.</t>
  </si>
  <si>
    <t>ГАУЗ ООКБ № 2</t>
  </si>
  <si>
    <t>ДС МРФ</t>
  </si>
  <si>
    <t>ООО ММЦ  КЛИНИКА "Максимед"</t>
  </si>
  <si>
    <t>ООО "КДЦ"</t>
  </si>
  <si>
    <t xml:space="preserve">ООО МЦКТ"Нью Лайф"  </t>
  </si>
  <si>
    <t>ООО "Классика"</t>
  </si>
  <si>
    <t>ООО "Медгард"</t>
  </si>
  <si>
    <t>Приложение 3.1  к протоколу заседания Комиссии по разработке ТП ОМС № 16 от 16.07.2019 г.</t>
  </si>
  <si>
    <t xml:space="preserve"> Корректировка объемов предоставления стационарозамещающей  медицинской помощи  (ЭКО) на 2019г. между ГАУЗ ООКБ № 2, ООО ММЦ  КЛИНИКА "Максимед", ООО "КДЦ", ООО МЦКТ "Нью Лайф", ООО "Классика" и ООО "Медгард" по ходатайству МЗ.</t>
  </si>
  <si>
    <t>ПЕРИНАТАЛЬНЫЙ ЦЕНТР Г. ОРЕНБУРГ</t>
  </si>
  <si>
    <t xml:space="preserve">Объемы проведения профилактических медицинских осмотров и  Диспансеризации ВЗР (I эт) на 2019г. </t>
  </si>
  <si>
    <t>МО</t>
  </si>
  <si>
    <t>случаи</t>
  </si>
  <si>
    <t>рубли</t>
  </si>
  <si>
    <t>Приложение 9.1  к протоколу заседания Комиссии по разработке ТП ОМС № 16 от 31.07.2019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</si>
</sst>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р_._-;\-* #,##0.00_р_._-;_-* &quot;-&quot;??_р_._-;_-@_-"/>
    <numFmt numFmtId="164" formatCode="0.0000"/>
    <numFmt numFmtId="165" formatCode="0.000"/>
    <numFmt numFmtId="166" formatCode="0.0"/>
  </numFmts>
  <fonts count="7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color theme="1"/>
      <name val="Arial"/>
      <family val="2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Arial"/>
      <family val="2"/>
    </font>
    <font>
      <sz val="14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Arial"/>
      <family val="2"/>
    </font>
    <font>
      <b/>
      <sz val="8"/>
      <name val="Arial"/>
      <family val="2"/>
    </font>
    <font>
      <sz val="8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8"/>
      <color theme="1"/>
      <name val="Arial"/>
      <family val="2"/>
      <charset val="204"/>
    </font>
    <font>
      <sz val="8"/>
      <color theme="1"/>
      <name val="Times New Roman"/>
      <family val="1"/>
      <charset val="204"/>
    </font>
    <font>
      <b/>
      <sz val="8"/>
      <color indexed="59"/>
      <name val="Arial"/>
      <family val="2"/>
    </font>
    <font>
      <sz val="8"/>
      <name val="Arial"/>
      <family val="2"/>
      <charset val="204"/>
    </font>
    <font>
      <sz val="8"/>
      <color indexed="59"/>
      <name val="Arial"/>
      <family val="2"/>
      <charset val="204"/>
    </font>
    <font>
      <i/>
      <sz val="8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Arial"/>
      <family val="2"/>
      <charset val="204"/>
    </font>
    <font>
      <sz val="8"/>
      <name val="Arial"/>
      <family val="2"/>
      <charset val="1"/>
    </font>
    <font>
      <sz val="10"/>
      <color indexed="8"/>
      <name val="Arial"/>
      <family val="2"/>
      <charset val="204"/>
    </font>
    <font>
      <b/>
      <sz val="11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b/>
      <sz val="11"/>
      <name val="Arial"/>
      <family val="2"/>
      <charset val="204"/>
    </font>
    <font>
      <sz val="10"/>
      <color theme="1"/>
      <name val="Arial"/>
      <family val="2"/>
      <charset val="204"/>
    </font>
    <font>
      <sz val="11"/>
      <name val="Arial"/>
      <family val="2"/>
      <charset val="204"/>
    </font>
    <font>
      <b/>
      <sz val="10"/>
      <name val="Arial"/>
      <family val="2"/>
      <charset val="204"/>
    </font>
    <font>
      <sz val="11"/>
      <color theme="1"/>
      <name val="Arial"/>
      <family val="2"/>
      <charset val="204"/>
    </font>
    <font>
      <sz val="10"/>
      <color indexed="8"/>
      <name val="Arial"/>
      <family val="2"/>
    </font>
    <font>
      <sz val="8"/>
      <color indexed="8"/>
      <name val="Arial"/>
      <family val="2"/>
      <charset val="204"/>
    </font>
    <font>
      <sz val="8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sz val="8"/>
      <name val="Arial Cyr"/>
    </font>
    <font>
      <b/>
      <sz val="10"/>
      <name val="Arial"/>
      <family val="2"/>
      <charset val="204"/>
    </font>
    <font>
      <b/>
      <sz val="7"/>
      <name val="Arial"/>
      <family val="2"/>
      <charset val="204"/>
    </font>
    <font>
      <sz val="10"/>
      <color theme="1"/>
      <name val="Calibri"/>
      <family val="2"/>
      <scheme val="minor"/>
    </font>
    <font>
      <sz val="1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name val="Arial"/>
      <family val="2"/>
    </font>
    <font>
      <sz val="13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</font>
    <font>
      <b/>
      <sz val="8"/>
      <color indexed="8"/>
      <name val="Arial"/>
      <family val="2"/>
    </font>
    <font>
      <sz val="8"/>
      <color indexed="8"/>
      <name val="Arial"/>
      <family val="2"/>
    </font>
    <font>
      <b/>
      <sz val="9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0"/>
      <name val="Arial"/>
      <family val="2"/>
    </font>
    <font>
      <sz val="11"/>
      <color theme="1"/>
      <name val="Calibri"/>
      <family val="2"/>
      <scheme val="minor"/>
    </font>
    <font>
      <b/>
      <sz val="8"/>
      <color theme="1"/>
      <name val="Arial"/>
      <family val="2"/>
      <charset val="204"/>
    </font>
    <font>
      <b/>
      <sz val="8"/>
      <color theme="1"/>
      <name val="Arial"/>
      <family val="2"/>
    </font>
    <font>
      <sz val="8"/>
      <color theme="1"/>
      <name val="Arial"/>
      <family val="2"/>
    </font>
    <font>
      <sz val="9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0"/>
      <color indexed="59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8" tint="0.59999389629810485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0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0"/>
      </right>
      <top style="thin">
        <color indexed="64"/>
      </top>
      <bottom/>
      <diagonal/>
    </border>
  </borders>
  <cellStyleXfs count="12">
    <xf numFmtId="0" fontId="0" fillId="0" borderId="0"/>
    <xf numFmtId="0" fontId="3" fillId="0" borderId="0"/>
    <xf numFmtId="0" fontId="7" fillId="0" borderId="0"/>
    <xf numFmtId="43" fontId="3" fillId="0" borderId="0" applyFont="0" applyFill="0" applyBorder="0" applyAlignment="0" applyProtection="0"/>
    <xf numFmtId="0" fontId="2" fillId="0" borderId="0"/>
    <xf numFmtId="0" fontId="7" fillId="0" borderId="0"/>
    <xf numFmtId="0" fontId="1" fillId="0" borderId="0"/>
    <xf numFmtId="0" fontId="27" fillId="0" borderId="0"/>
    <xf numFmtId="0" fontId="7" fillId="0" borderId="0"/>
    <xf numFmtId="0" fontId="7" fillId="0" borderId="0"/>
    <xf numFmtId="0" fontId="7" fillId="0" borderId="0"/>
    <xf numFmtId="0" fontId="7" fillId="0" borderId="0"/>
  </cellStyleXfs>
  <cellXfs count="466">
    <xf numFmtId="0" fontId="0" fillId="0" borderId="0" xfId="0"/>
    <xf numFmtId="0" fontId="4" fillId="0" borderId="0" xfId="1" applyFont="1"/>
    <xf numFmtId="0" fontId="5" fillId="0" borderId="0" xfId="1" applyFont="1" applyBorder="1" applyAlignment="1">
      <alignment vertical="center" wrapText="1"/>
    </xf>
    <xf numFmtId="0" fontId="9" fillId="0" borderId="1" xfId="1" applyFont="1" applyBorder="1" applyAlignment="1">
      <alignment horizontal="center"/>
    </xf>
    <xf numFmtId="4" fontId="9" fillId="0" borderId="1" xfId="1" applyNumberFormat="1" applyFont="1" applyBorder="1" applyAlignment="1">
      <alignment horizontal="center" vertical="center" wrapText="1"/>
    </xf>
    <xf numFmtId="2" fontId="5" fillId="0" borderId="1" xfId="1" applyNumberFormat="1" applyFont="1" applyBorder="1" applyAlignment="1">
      <alignment horizontal="left" vertical="center" wrapText="1"/>
    </xf>
    <xf numFmtId="3" fontId="9" fillId="2" borderId="1" xfId="1" applyNumberFormat="1" applyFont="1" applyFill="1" applyBorder="1" applyAlignment="1">
      <alignment horizontal="center" wrapText="1"/>
    </xf>
    <xf numFmtId="4" fontId="9" fillId="2" borderId="1" xfId="1" applyNumberFormat="1" applyFont="1" applyFill="1" applyBorder="1" applyAlignment="1">
      <alignment horizontal="center" wrapText="1"/>
    </xf>
    <xf numFmtId="4" fontId="9" fillId="0" borderId="1" xfId="3" applyNumberFormat="1" applyFont="1" applyBorder="1" applyAlignment="1">
      <alignment horizontal="center"/>
    </xf>
    <xf numFmtId="3" fontId="9" fillId="0" borderId="1" xfId="1" applyNumberFormat="1" applyFont="1" applyBorder="1" applyAlignment="1">
      <alignment horizontal="center"/>
    </xf>
    <xf numFmtId="4" fontId="9" fillId="0" borderId="1" xfId="1" applyNumberFormat="1" applyFont="1" applyBorder="1" applyAlignment="1">
      <alignment horizontal="center"/>
    </xf>
    <xf numFmtId="0" fontId="5" fillId="0" borderId="1" xfId="0" applyFont="1" applyBorder="1"/>
    <xf numFmtId="4" fontId="5" fillId="0" borderId="1" xfId="0" applyNumberFormat="1" applyFont="1" applyBorder="1" applyAlignment="1">
      <alignment horizontal="center"/>
    </xf>
    <xf numFmtId="3" fontId="10" fillId="0" borderId="1" xfId="1" applyNumberFormat="1" applyFont="1" applyBorder="1" applyAlignment="1">
      <alignment horizontal="center"/>
    </xf>
    <xf numFmtId="4" fontId="10" fillId="0" borderId="1" xfId="1" applyNumberFormat="1" applyFont="1" applyBorder="1" applyAlignment="1">
      <alignment horizontal="center"/>
    </xf>
    <xf numFmtId="0" fontId="10" fillId="3" borderId="1" xfId="1" applyFont="1" applyFill="1" applyBorder="1" applyAlignment="1">
      <alignment vertical="center" wrapText="1"/>
    </xf>
    <xf numFmtId="0" fontId="11" fillId="3" borderId="1" xfId="1" applyFont="1" applyFill="1" applyBorder="1" applyAlignment="1">
      <alignment vertical="center" wrapText="1"/>
    </xf>
    <xf numFmtId="4" fontId="11" fillId="3" borderId="1" xfId="1" applyNumberFormat="1" applyFont="1" applyFill="1" applyBorder="1" applyAlignment="1">
      <alignment vertical="center" wrapText="1"/>
    </xf>
    <xf numFmtId="0" fontId="11" fillId="0" borderId="1" xfId="0" applyFont="1" applyBorder="1" applyAlignment="1">
      <alignment horizontal="center"/>
    </xf>
    <xf numFmtId="0" fontId="11" fillId="0" borderId="1" xfId="0" applyFont="1" applyBorder="1"/>
    <xf numFmtId="4" fontId="11" fillId="0" borderId="1" xfId="0" applyNumberFormat="1" applyFont="1" applyBorder="1"/>
    <xf numFmtId="0" fontId="10" fillId="0" borderId="1" xfId="0" applyFont="1" applyBorder="1"/>
    <xf numFmtId="4" fontId="10" fillId="0" borderId="1" xfId="0" applyNumberFormat="1" applyFont="1" applyBorder="1"/>
    <xf numFmtId="0" fontId="10" fillId="0" borderId="1" xfId="0" applyFont="1" applyBorder="1" applyAlignment="1">
      <alignment horizontal="left"/>
    </xf>
    <xf numFmtId="0" fontId="8" fillId="0" borderId="0" xfId="2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/>
    </xf>
    <xf numFmtId="0" fontId="9" fillId="0" borderId="1" xfId="1" applyFont="1" applyBorder="1" applyAlignment="1">
      <alignment horizontal="center" vertical="center" wrapText="1"/>
    </xf>
    <xf numFmtId="0" fontId="10" fillId="0" borderId="1" xfId="1" applyFont="1" applyBorder="1" applyAlignment="1">
      <alignment horizontal="center" vertical="center" wrapText="1"/>
    </xf>
    <xf numFmtId="2" fontId="12" fillId="0" borderId="1" xfId="1" applyNumberFormat="1" applyFont="1" applyBorder="1" applyAlignment="1">
      <alignment horizontal="center" vertical="center" wrapText="1"/>
    </xf>
    <xf numFmtId="3" fontId="13" fillId="2" borderId="1" xfId="1" applyNumberFormat="1" applyFont="1" applyFill="1" applyBorder="1" applyAlignment="1">
      <alignment horizontal="center" wrapText="1"/>
    </xf>
    <xf numFmtId="4" fontId="13" fillId="2" borderId="1" xfId="1" applyNumberFormat="1" applyFont="1" applyFill="1" applyBorder="1" applyAlignment="1">
      <alignment horizontal="center" wrapText="1"/>
    </xf>
    <xf numFmtId="4" fontId="11" fillId="5" borderId="1" xfId="1" applyNumberFormat="1" applyFont="1" applyFill="1" applyBorder="1" applyAlignment="1">
      <alignment vertical="center" wrapText="1"/>
    </xf>
    <xf numFmtId="0" fontId="11" fillId="5" borderId="1" xfId="1" applyFont="1" applyFill="1" applyBorder="1" applyAlignment="1">
      <alignment horizontal="center" vertical="center" wrapText="1"/>
    </xf>
    <xf numFmtId="0" fontId="7" fillId="0" borderId="0" xfId="2" applyAlignment="1">
      <alignment horizontal="left"/>
    </xf>
    <xf numFmtId="0" fontId="7" fillId="0" borderId="0" xfId="2"/>
    <xf numFmtId="4" fontId="15" fillId="5" borderId="1" xfId="2" applyNumberFormat="1" applyFont="1" applyFill="1" applyBorder="1" applyAlignment="1">
      <alignment horizontal="right" vertical="top" wrapText="1"/>
    </xf>
    <xf numFmtId="3" fontId="15" fillId="5" borderId="1" xfId="2" applyNumberFormat="1" applyFont="1" applyFill="1" applyBorder="1" applyAlignment="1">
      <alignment horizontal="right" vertical="top" wrapText="1"/>
    </xf>
    <xf numFmtId="0" fontId="7" fillId="5" borderId="0" xfId="2" applyFont="1" applyFill="1" applyBorder="1"/>
    <xf numFmtId="0" fontId="19" fillId="0" borderId="1" xfId="1" applyFont="1" applyBorder="1" applyAlignment="1">
      <alignment horizontal="center"/>
    </xf>
    <xf numFmtId="0" fontId="19" fillId="0" borderId="1" xfId="1" applyFont="1" applyBorder="1" applyAlignment="1">
      <alignment horizontal="center" vertical="center" wrapText="1"/>
    </xf>
    <xf numFmtId="4" fontId="19" fillId="0" borderId="1" xfId="1" applyNumberFormat="1" applyFont="1" applyBorder="1" applyAlignment="1">
      <alignment horizontal="center" vertical="center" wrapText="1"/>
    </xf>
    <xf numFmtId="0" fontId="14" fillId="5" borderId="0" xfId="2" applyNumberFormat="1" applyFont="1" applyFill="1" applyBorder="1" applyAlignment="1">
      <alignment horizontal="left" vertical="top"/>
    </xf>
    <xf numFmtId="0" fontId="7" fillId="5" borderId="0" xfId="2" applyFont="1" applyFill="1" applyBorder="1" applyAlignment="1">
      <alignment horizontal="left"/>
    </xf>
    <xf numFmtId="0" fontId="7" fillId="5" borderId="0" xfId="2" applyNumberFormat="1" applyFont="1" applyFill="1" applyBorder="1" applyAlignment="1">
      <alignment horizontal="left" vertical="top"/>
    </xf>
    <xf numFmtId="0" fontId="18" fillId="0" borderId="0" xfId="1" applyFont="1" applyBorder="1"/>
    <xf numFmtId="0" fontId="20" fillId="2" borderId="1" xfId="5" applyNumberFormat="1" applyFont="1" applyFill="1" applyBorder="1" applyAlignment="1">
      <alignment horizontal="left" vertical="top" wrapText="1"/>
    </xf>
    <xf numFmtId="4" fontId="7" fillId="5" borderId="0" xfId="2" applyNumberFormat="1" applyFont="1" applyFill="1" applyBorder="1" applyAlignment="1">
      <alignment horizontal="left"/>
    </xf>
    <xf numFmtId="4" fontId="7" fillId="5" borderId="0" xfId="2" applyNumberFormat="1" applyFont="1" applyFill="1" applyBorder="1"/>
    <xf numFmtId="4" fontId="19" fillId="0" borderId="1" xfId="1" applyNumberFormat="1" applyFont="1" applyBorder="1" applyAlignment="1">
      <alignment horizontal="center"/>
    </xf>
    <xf numFmtId="4" fontId="21" fillId="5" borderId="1" xfId="2" applyNumberFormat="1" applyFont="1" applyFill="1" applyBorder="1" applyAlignment="1">
      <alignment horizontal="right" vertical="top" wrapText="1"/>
    </xf>
    <xf numFmtId="3" fontId="21" fillId="5" borderId="1" xfId="2" applyNumberFormat="1" applyFont="1" applyFill="1" applyBorder="1" applyAlignment="1">
      <alignment horizontal="right" vertical="top" wrapText="1"/>
    </xf>
    <xf numFmtId="4" fontId="15" fillId="6" borderId="1" xfId="2" applyNumberFormat="1" applyFont="1" applyFill="1" applyBorder="1" applyAlignment="1">
      <alignment horizontal="right" vertical="top" wrapText="1"/>
    </xf>
    <xf numFmtId="3" fontId="15" fillId="6" borderId="1" xfId="2" applyNumberFormat="1" applyFont="1" applyFill="1" applyBorder="1" applyAlignment="1">
      <alignment horizontal="right" vertical="top" wrapText="1"/>
    </xf>
    <xf numFmtId="0" fontId="7" fillId="5" borderId="0" xfId="2" applyNumberFormat="1" applyFont="1" applyFill="1" applyBorder="1" applyAlignment="1">
      <alignment horizontal="left" vertical="top" wrapText="1"/>
    </xf>
    <xf numFmtId="0" fontId="22" fillId="2" borderId="1" xfId="5" applyNumberFormat="1" applyFont="1" applyFill="1" applyBorder="1" applyAlignment="1">
      <alignment horizontal="left" vertical="top" wrapText="1"/>
    </xf>
    <xf numFmtId="0" fontId="21" fillId="5" borderId="1" xfId="2" applyNumberFormat="1" applyFont="1" applyFill="1" applyBorder="1" applyAlignment="1">
      <alignment horizontal="right" vertical="top" wrapText="1"/>
    </xf>
    <xf numFmtId="1" fontId="21" fillId="5" borderId="1" xfId="2" applyNumberFormat="1" applyFont="1" applyFill="1" applyBorder="1" applyAlignment="1">
      <alignment horizontal="right" vertical="top" wrapText="1"/>
    </xf>
    <xf numFmtId="4" fontId="23" fillId="5" borderId="1" xfId="2" applyNumberFormat="1" applyFont="1" applyFill="1" applyBorder="1" applyAlignment="1">
      <alignment horizontal="right" vertical="top" wrapText="1"/>
    </xf>
    <xf numFmtId="3" fontId="23" fillId="5" borderId="1" xfId="2" applyNumberFormat="1" applyFont="1" applyFill="1" applyBorder="1" applyAlignment="1">
      <alignment horizontal="right" vertical="top" wrapText="1"/>
    </xf>
    <xf numFmtId="3" fontId="11" fillId="0" borderId="1" xfId="0" applyNumberFormat="1" applyFont="1" applyBorder="1"/>
    <xf numFmtId="0" fontId="9" fillId="0" borderId="1" xfId="1" applyFont="1" applyBorder="1" applyAlignment="1">
      <alignment horizontal="center" vertical="center" wrapText="1"/>
    </xf>
    <xf numFmtId="0" fontId="25" fillId="0" borderId="0" xfId="6" applyFont="1" applyAlignment="1">
      <alignment horizontal="left"/>
    </xf>
    <xf numFmtId="0" fontId="25" fillId="0" borderId="0" xfId="6" applyFont="1" applyAlignment="1">
      <alignment wrapText="1"/>
    </xf>
    <xf numFmtId="0" fontId="25" fillId="0" borderId="0" xfId="6" applyFont="1"/>
    <xf numFmtId="164" fontId="25" fillId="0" borderId="0" xfId="6" applyNumberFormat="1" applyFont="1" applyAlignment="1">
      <alignment wrapText="1"/>
    </xf>
    <xf numFmtId="164" fontId="25" fillId="0" borderId="0" xfId="6" applyNumberFormat="1" applyFont="1" applyAlignment="1">
      <alignment horizontal="center"/>
    </xf>
    <xf numFmtId="164" fontId="1" fillId="0" borderId="0" xfId="6" applyNumberFormat="1"/>
    <xf numFmtId="1" fontId="1" fillId="0" borderId="0" xfId="6" applyNumberFormat="1"/>
    <xf numFmtId="0" fontId="1" fillId="0" borderId="0" xfId="6"/>
    <xf numFmtId="4" fontId="28" fillId="7" borderId="1" xfId="7" applyNumberFormat="1" applyFont="1" applyFill="1" applyBorder="1" applyAlignment="1">
      <alignment horizontal="center" vertical="center" wrapText="1"/>
    </xf>
    <xf numFmtId="0" fontId="25" fillId="0" borderId="1" xfId="6" applyFont="1" applyBorder="1" applyAlignment="1">
      <alignment horizontal="center" wrapText="1"/>
    </xf>
    <xf numFmtId="0" fontId="25" fillId="0" borderId="1" xfId="6" applyFont="1" applyBorder="1" applyAlignment="1">
      <alignment horizontal="center"/>
    </xf>
    <xf numFmtId="164" fontId="25" fillId="0" borderId="1" xfId="6" applyNumberFormat="1" applyFont="1" applyBorder="1" applyAlignment="1">
      <alignment horizontal="center" wrapText="1"/>
    </xf>
    <xf numFmtId="164" fontId="25" fillId="0" borderId="1" xfId="6" applyNumberFormat="1" applyFont="1" applyBorder="1" applyAlignment="1">
      <alignment horizontal="center"/>
    </xf>
    <xf numFmtId="0" fontId="29" fillId="0" borderId="1" xfId="6" applyFont="1" applyBorder="1" applyAlignment="1">
      <alignment horizontal="left"/>
    </xf>
    <xf numFmtId="0" fontId="30" fillId="0" borderId="1" xfId="6" applyFont="1" applyBorder="1" applyAlignment="1">
      <alignment horizontal="right" wrapText="1"/>
    </xf>
    <xf numFmtId="3" fontId="31" fillId="0" borderId="1" xfId="6" applyNumberFormat="1" applyFont="1" applyBorder="1"/>
    <xf numFmtId="164" fontId="31" fillId="0" borderId="1" xfId="6" applyNumberFormat="1" applyFont="1" applyBorder="1"/>
    <xf numFmtId="1" fontId="31" fillId="0" borderId="1" xfId="6" applyNumberFormat="1" applyFont="1" applyBorder="1"/>
    <xf numFmtId="164" fontId="31" fillId="0" borderId="1" xfId="6" applyNumberFormat="1" applyFont="1" applyFill="1" applyBorder="1"/>
    <xf numFmtId="0" fontId="29" fillId="0" borderId="0" xfId="6" applyFont="1"/>
    <xf numFmtId="0" fontId="32" fillId="0" borderId="1" xfId="6" applyFont="1" applyBorder="1" applyAlignment="1">
      <alignment horizontal="left"/>
    </xf>
    <xf numFmtId="0" fontId="32" fillId="0" borderId="1" xfId="6" applyFont="1" applyBorder="1" applyAlignment="1">
      <alignment horizontal="left" wrapText="1"/>
    </xf>
    <xf numFmtId="3" fontId="33" fillId="0" borderId="1" xfId="6" applyNumberFormat="1" applyFont="1" applyBorder="1"/>
    <xf numFmtId="164" fontId="33" fillId="0" borderId="1" xfId="6" applyNumberFormat="1" applyFont="1" applyBorder="1"/>
    <xf numFmtId="1" fontId="33" fillId="0" borderId="1" xfId="6" applyNumberFormat="1" applyFont="1" applyBorder="1"/>
    <xf numFmtId="2" fontId="33" fillId="0" borderId="1" xfId="6" applyNumberFormat="1" applyFont="1" applyFill="1" applyBorder="1"/>
    <xf numFmtId="164" fontId="25" fillId="0" borderId="0" xfId="6" applyNumberFormat="1" applyFont="1"/>
    <xf numFmtId="2" fontId="1" fillId="0" borderId="0" xfId="6" applyNumberFormat="1"/>
    <xf numFmtId="0" fontId="30" fillId="0" borderId="1" xfId="6" applyFont="1" applyBorder="1" applyAlignment="1">
      <alignment horizontal="right"/>
    </xf>
    <xf numFmtId="3" fontId="31" fillId="0" borderId="1" xfId="6" applyNumberFormat="1" applyFont="1" applyBorder="1" applyAlignment="1">
      <alignment horizontal="right"/>
    </xf>
    <xf numFmtId="164" fontId="31" fillId="0" borderId="1" xfId="6" applyNumberFormat="1" applyFont="1" applyBorder="1" applyAlignment="1">
      <alignment horizontal="right"/>
    </xf>
    <xf numFmtId="1" fontId="31" fillId="0" borderId="1" xfId="6" applyNumberFormat="1" applyFont="1" applyBorder="1" applyAlignment="1">
      <alignment horizontal="right"/>
    </xf>
    <xf numFmtId="164" fontId="31" fillId="0" borderId="1" xfId="6" applyNumberFormat="1" applyFont="1" applyFill="1" applyBorder="1" applyAlignment="1">
      <alignment horizontal="right"/>
    </xf>
    <xf numFmtId="0" fontId="29" fillId="0" borderId="0" xfId="6" applyFont="1" applyAlignment="1">
      <alignment horizontal="right"/>
    </xf>
    <xf numFmtId="0" fontId="30" fillId="0" borderId="1" xfId="6" applyFont="1" applyBorder="1" applyAlignment="1">
      <alignment horizontal="left" wrapText="1"/>
    </xf>
    <xf numFmtId="0" fontId="24" fillId="0" borderId="0" xfId="6" applyFont="1"/>
    <xf numFmtId="0" fontId="24" fillId="0" borderId="0" xfId="6" applyFont="1" applyAlignment="1">
      <alignment horizontal="right"/>
    </xf>
    <xf numFmtId="0" fontId="30" fillId="0" borderId="1" xfId="6" applyFont="1" applyBorder="1" applyAlignment="1">
      <alignment horizontal="left"/>
    </xf>
    <xf numFmtId="2" fontId="31" fillId="0" borderId="1" xfId="6" applyNumberFormat="1" applyFont="1" applyFill="1" applyBorder="1"/>
    <xf numFmtId="0" fontId="34" fillId="0" borderId="1" xfId="6" applyFont="1" applyBorder="1" applyAlignment="1">
      <alignment horizontal="left"/>
    </xf>
    <xf numFmtId="164" fontId="31" fillId="0" borderId="1" xfId="6" applyNumberFormat="1" applyFont="1" applyBorder="1" applyAlignment="1">
      <alignment horizontal="center"/>
    </xf>
    <xf numFmtId="0" fontId="1" fillId="0" borderId="1" xfId="6" applyBorder="1" applyAlignment="1">
      <alignment horizontal="left"/>
    </xf>
    <xf numFmtId="0" fontId="1" fillId="0" borderId="1" xfId="6" applyBorder="1" applyAlignment="1">
      <alignment horizontal="left" wrapText="1"/>
    </xf>
    <xf numFmtId="0" fontId="33" fillId="0" borderId="1" xfId="6" applyFont="1" applyBorder="1"/>
    <xf numFmtId="2" fontId="33" fillId="0" borderId="1" xfId="6" applyNumberFormat="1" applyFont="1" applyBorder="1"/>
    <xf numFmtId="2" fontId="25" fillId="0" borderId="0" xfId="6" applyNumberFormat="1" applyFont="1"/>
    <xf numFmtId="0" fontId="28" fillId="7" borderId="1" xfId="7" applyNumberFormat="1" applyFont="1" applyFill="1" applyBorder="1" applyAlignment="1">
      <alignment horizontal="left" vertical="center" wrapText="1"/>
    </xf>
    <xf numFmtId="0" fontId="28" fillId="7" borderId="1" xfId="7" applyNumberFormat="1" applyFont="1" applyFill="1" applyBorder="1" applyAlignment="1">
      <alignment horizontal="center" vertical="center" wrapText="1"/>
    </xf>
    <xf numFmtId="0" fontId="25" fillId="7" borderId="1" xfId="6" applyFont="1" applyFill="1" applyBorder="1" applyAlignment="1">
      <alignment horizontal="center" vertical="center" wrapText="1"/>
    </xf>
    <xf numFmtId="3" fontId="29" fillId="0" borderId="1" xfId="6" applyNumberFormat="1" applyFont="1" applyBorder="1"/>
    <xf numFmtId="165" fontId="29" fillId="0" borderId="1" xfId="6" applyNumberFormat="1" applyFont="1" applyBorder="1"/>
    <xf numFmtId="0" fontId="32" fillId="0" borderId="1" xfId="6" applyFont="1" applyBorder="1" applyAlignment="1">
      <alignment wrapText="1"/>
    </xf>
    <xf numFmtId="3" fontId="35" fillId="0" borderId="1" xfId="6" applyNumberFormat="1" applyFont="1" applyBorder="1"/>
    <xf numFmtId="0" fontId="35" fillId="0" borderId="1" xfId="6" applyFont="1" applyBorder="1"/>
    <xf numFmtId="0" fontId="1" fillId="0" borderId="0" xfId="6" applyAlignment="1">
      <alignment horizontal="left"/>
    </xf>
    <xf numFmtId="0" fontId="1" fillId="0" borderId="0" xfId="6" applyAlignment="1">
      <alignment wrapText="1"/>
    </xf>
    <xf numFmtId="3" fontId="1" fillId="0" borderId="0" xfId="6" applyNumberFormat="1"/>
    <xf numFmtId="2" fontId="25" fillId="0" borderId="0" xfId="6" applyNumberFormat="1" applyFont="1" applyAlignment="1">
      <alignment wrapText="1"/>
    </xf>
    <xf numFmtId="3" fontId="25" fillId="0" borderId="0" xfId="6" applyNumberFormat="1" applyFont="1"/>
    <xf numFmtId="10" fontId="25" fillId="0" borderId="0" xfId="6" applyNumberFormat="1" applyFont="1"/>
    <xf numFmtId="0" fontId="25" fillId="0" borderId="0" xfId="6" applyFont="1" applyFill="1" applyAlignment="1">
      <alignment vertical="center" wrapText="1"/>
    </xf>
    <xf numFmtId="0" fontId="1" fillId="0" borderId="0" xfId="6" applyAlignment="1">
      <alignment vertical="center"/>
    </xf>
    <xf numFmtId="0" fontId="36" fillId="0" borderId="1" xfId="7" applyNumberFormat="1" applyFont="1" applyBorder="1" applyAlignment="1">
      <alignment horizontal="left" wrapText="1"/>
    </xf>
    <xf numFmtId="0" fontId="36" fillId="0" borderId="1" xfId="7" applyNumberFormat="1" applyFont="1" applyBorder="1" applyAlignment="1">
      <alignment wrapText="1"/>
    </xf>
    <xf numFmtId="4" fontId="33" fillId="0" borderId="1" xfId="6" applyNumberFormat="1" applyFont="1" applyFill="1" applyBorder="1" applyAlignment="1">
      <alignment horizontal="right"/>
    </xf>
    <xf numFmtId="4" fontId="33" fillId="0" borderId="1" xfId="6" applyNumberFormat="1" applyFont="1" applyBorder="1" applyAlignment="1">
      <alignment horizontal="right"/>
    </xf>
    <xf numFmtId="4" fontId="33" fillId="8" borderId="1" xfId="6" applyNumberFormat="1" applyFont="1" applyFill="1" applyBorder="1" applyAlignment="1">
      <alignment horizontal="right"/>
    </xf>
    <xf numFmtId="4" fontId="33" fillId="5" borderId="1" xfId="6" applyNumberFormat="1" applyFont="1" applyFill="1" applyBorder="1" applyAlignment="1">
      <alignment horizontal="right"/>
    </xf>
    <xf numFmtId="4" fontId="1" fillId="0" borderId="0" xfId="6" applyNumberFormat="1"/>
    <xf numFmtId="4" fontId="1" fillId="0" borderId="0" xfId="6" applyNumberFormat="1" applyFill="1"/>
    <xf numFmtId="2" fontId="1" fillId="0" borderId="0" xfId="6" applyNumberFormat="1" applyFill="1"/>
    <xf numFmtId="0" fontId="1" fillId="0" borderId="0" xfId="6" applyFill="1"/>
    <xf numFmtId="1" fontId="25" fillId="0" borderId="1" xfId="6" applyNumberFormat="1" applyFont="1" applyBorder="1" applyAlignment="1">
      <alignment horizontal="left" wrapText="1"/>
    </xf>
    <xf numFmtId="0" fontId="29" fillId="0" borderId="1" xfId="6" applyFont="1" applyBorder="1"/>
    <xf numFmtId="0" fontId="31" fillId="0" borderId="1" xfId="6" applyFont="1" applyBorder="1"/>
    <xf numFmtId="0" fontId="25" fillId="0" borderId="0" xfId="0" applyNumberFormat="1" applyFont="1" applyAlignment="1">
      <alignment wrapText="1"/>
    </xf>
    <xf numFmtId="4" fontId="37" fillId="7" borderId="1" xfId="7" applyNumberFormat="1" applyFont="1" applyFill="1" applyBorder="1" applyAlignment="1">
      <alignment horizontal="center" vertical="center" wrapText="1"/>
    </xf>
    <xf numFmtId="0" fontId="38" fillId="0" borderId="0" xfId="6" applyFont="1"/>
    <xf numFmtId="0" fontId="21" fillId="0" borderId="1" xfId="6" applyFont="1" applyBorder="1" applyAlignment="1">
      <alignment horizontal="center" wrapText="1"/>
    </xf>
    <xf numFmtId="0" fontId="21" fillId="0" borderId="1" xfId="6" applyFont="1" applyBorder="1" applyAlignment="1">
      <alignment horizontal="center"/>
    </xf>
    <xf numFmtId="164" fontId="21" fillId="0" borderId="1" xfId="6" applyNumberFormat="1" applyFont="1" applyBorder="1" applyAlignment="1">
      <alignment horizontal="center" wrapText="1"/>
    </xf>
    <xf numFmtId="164" fontId="21" fillId="0" borderId="1" xfId="6" applyNumberFormat="1" applyFont="1" applyBorder="1" applyAlignment="1">
      <alignment horizontal="center"/>
    </xf>
    <xf numFmtId="1" fontId="21" fillId="0" borderId="1" xfId="6" applyNumberFormat="1" applyFont="1" applyBorder="1" applyAlignment="1">
      <alignment horizontal="center" wrapText="1"/>
    </xf>
    <xf numFmtId="1" fontId="21" fillId="0" borderId="1" xfId="6" applyNumberFormat="1" applyFont="1" applyBorder="1" applyAlignment="1">
      <alignment horizontal="center"/>
    </xf>
    <xf numFmtId="2" fontId="37" fillId="7" borderId="1" xfId="7" applyNumberFormat="1" applyFont="1" applyFill="1" applyBorder="1" applyAlignment="1">
      <alignment horizontal="center" vertical="center" wrapText="1"/>
    </xf>
    <xf numFmtId="2" fontId="21" fillId="0" borderId="1" xfId="6" applyNumberFormat="1" applyFont="1" applyBorder="1" applyAlignment="1">
      <alignment horizontal="center" wrapText="1"/>
    </xf>
    <xf numFmtId="3" fontId="37" fillId="7" borderId="3" xfId="7" applyNumberFormat="1" applyFont="1" applyFill="1" applyBorder="1" applyAlignment="1">
      <alignment horizontal="center" vertical="center" wrapText="1"/>
    </xf>
    <xf numFmtId="0" fontId="21" fillId="7" borderId="3" xfId="6" applyFont="1" applyFill="1" applyBorder="1" applyAlignment="1">
      <alignment horizontal="center" vertical="center" wrapText="1"/>
    </xf>
    <xf numFmtId="164" fontId="21" fillId="7" borderId="3" xfId="6" applyNumberFormat="1" applyFont="1" applyFill="1" applyBorder="1" applyAlignment="1">
      <alignment horizontal="center" vertical="center" wrapText="1"/>
    </xf>
    <xf numFmtId="164" fontId="21" fillId="7" borderId="3" xfId="7" applyNumberFormat="1" applyFont="1" applyFill="1" applyBorder="1" applyAlignment="1">
      <alignment horizontal="center" vertical="center" wrapText="1"/>
    </xf>
    <xf numFmtId="164" fontId="37" fillId="7" borderId="1" xfId="7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43" fillId="0" borderId="10" xfId="0" applyNumberFormat="1" applyFont="1" applyBorder="1" applyAlignment="1">
      <alignment horizontal="center" vertical="center" wrapText="1"/>
    </xf>
    <xf numFmtId="0" fontId="39" fillId="0" borderId="10" xfId="0" applyNumberFormat="1" applyFont="1" applyBorder="1" applyAlignment="1">
      <alignment horizontal="left" wrapText="1"/>
    </xf>
    <xf numFmtId="3" fontId="39" fillId="0" borderId="10" xfId="0" applyNumberFormat="1" applyFont="1" applyBorder="1" applyAlignment="1">
      <alignment horizontal="right" vertical="center" wrapText="1"/>
    </xf>
    <xf numFmtId="3" fontId="44" fillId="9" borderId="10" xfId="0" applyNumberFormat="1" applyFont="1" applyFill="1" applyBorder="1" applyAlignment="1">
      <alignment horizontal="right" vertical="center" wrapText="1"/>
    </xf>
    <xf numFmtId="3" fontId="44" fillId="7" borderId="10" xfId="0" applyNumberFormat="1" applyFont="1" applyFill="1" applyBorder="1" applyAlignment="1">
      <alignment horizontal="center" vertical="center" wrapText="1"/>
    </xf>
    <xf numFmtId="3" fontId="44" fillId="10" borderId="10" xfId="0" applyNumberFormat="1" applyFont="1" applyFill="1" applyBorder="1" applyAlignment="1">
      <alignment horizontal="right" vertical="center" wrapText="1"/>
    </xf>
    <xf numFmtId="1" fontId="39" fillId="0" borderId="10" xfId="0" applyNumberFormat="1" applyFont="1" applyBorder="1" applyAlignment="1">
      <alignment horizontal="right" vertical="center" wrapText="1"/>
    </xf>
    <xf numFmtId="3" fontId="44" fillId="0" borderId="10" xfId="0" applyNumberFormat="1" applyFont="1" applyBorder="1" applyAlignment="1">
      <alignment horizontal="right" vertical="center" wrapText="1"/>
    </xf>
    <xf numFmtId="0" fontId="42" fillId="0" borderId="0" xfId="0" applyFont="1" applyAlignment="1">
      <alignment horizontal="left"/>
    </xf>
    <xf numFmtId="2" fontId="44" fillId="9" borderId="10" xfId="0" applyNumberFormat="1" applyFont="1" applyFill="1" applyBorder="1" applyAlignment="1">
      <alignment horizontal="center" vertical="center" wrapText="1"/>
    </xf>
    <xf numFmtId="1" fontId="44" fillId="9" borderId="10" xfId="0" applyNumberFormat="1" applyFont="1" applyFill="1" applyBorder="1" applyAlignment="1">
      <alignment horizontal="center" vertical="center" wrapText="1"/>
    </xf>
    <xf numFmtId="166" fontId="44" fillId="9" borderId="10" xfId="0" applyNumberFormat="1" applyFont="1" applyFill="1" applyBorder="1" applyAlignment="1">
      <alignment horizontal="center" vertical="center" wrapText="1"/>
    </xf>
    <xf numFmtId="0" fontId="44" fillId="9" borderId="10" xfId="0" applyNumberFormat="1" applyFont="1" applyFill="1" applyBorder="1" applyAlignment="1">
      <alignment horizontal="center" vertical="center" wrapText="1"/>
    </xf>
    <xf numFmtId="0" fontId="15" fillId="0" borderId="0" xfId="0" applyFont="1" applyAlignment="1">
      <alignment horizontal="left"/>
    </xf>
    <xf numFmtId="0" fontId="46" fillId="0" borderId="0" xfId="0" applyFont="1" applyAlignment="1">
      <alignment horizontal="left"/>
    </xf>
    <xf numFmtId="0" fontId="25" fillId="0" borderId="10" xfId="0" applyNumberFormat="1" applyFont="1" applyBorder="1" applyAlignment="1">
      <alignment horizontal="left" wrapText="1"/>
    </xf>
    <xf numFmtId="1" fontId="9" fillId="5" borderId="1" xfId="1" applyNumberFormat="1" applyFont="1" applyFill="1" applyBorder="1" applyAlignment="1">
      <alignment horizontal="center"/>
    </xf>
    <xf numFmtId="0" fontId="8" fillId="0" borderId="6" xfId="0" applyFont="1" applyBorder="1" applyAlignment="1">
      <alignment horizontal="center" vertical="center"/>
    </xf>
    <xf numFmtId="0" fontId="11" fillId="0" borderId="1" xfId="1" applyFont="1" applyBorder="1" applyAlignment="1">
      <alignment horizontal="center" vertical="center" wrapText="1"/>
    </xf>
    <xf numFmtId="3" fontId="9" fillId="0" borderId="1" xfId="1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12" fillId="0" borderId="1" xfId="1" applyFont="1" applyBorder="1" applyAlignment="1">
      <alignment horizontal="center" vertical="center" wrapText="1"/>
    </xf>
    <xf numFmtId="0" fontId="48" fillId="0" borderId="1" xfId="0" applyFont="1" applyBorder="1"/>
    <xf numFmtId="1" fontId="5" fillId="0" borderId="1" xfId="0" applyNumberFormat="1" applyFont="1" applyBorder="1" applyAlignment="1">
      <alignment horizontal="center"/>
    </xf>
    <xf numFmtId="3" fontId="49" fillId="0" borderId="1" xfId="1" applyNumberFormat="1" applyFont="1" applyBorder="1" applyAlignment="1">
      <alignment horizontal="center"/>
    </xf>
    <xf numFmtId="4" fontId="49" fillId="0" borderId="1" xfId="1" applyNumberFormat="1" applyFont="1" applyBorder="1" applyAlignment="1">
      <alignment horizontal="center"/>
    </xf>
    <xf numFmtId="0" fontId="50" fillId="0" borderId="0" xfId="0" applyFont="1"/>
    <xf numFmtId="0" fontId="52" fillId="0" borderId="0" xfId="0" applyFont="1"/>
    <xf numFmtId="0" fontId="54" fillId="0" borderId="0" xfId="2" applyFont="1" applyBorder="1" applyAlignment="1">
      <alignment vertical="center" wrapText="1"/>
    </xf>
    <xf numFmtId="0" fontId="47" fillId="0" borderId="1" xfId="0" applyFont="1" applyBorder="1"/>
    <xf numFmtId="0" fontId="47" fillId="0" borderId="1" xfId="0" applyFont="1" applyBorder="1" applyAlignment="1">
      <alignment horizontal="center" vertical="center"/>
    </xf>
    <xf numFmtId="0" fontId="11" fillId="11" borderId="1" xfId="1" applyFont="1" applyFill="1" applyBorder="1" applyAlignment="1">
      <alignment horizontal="left" vertical="center" wrapText="1"/>
    </xf>
    <xf numFmtId="0" fontId="11" fillId="11" borderId="1" xfId="0" applyFont="1" applyFill="1" applyBorder="1"/>
    <xf numFmtId="4" fontId="11" fillId="11" borderId="1" xfId="0" applyNumberFormat="1" applyFont="1" applyFill="1" applyBorder="1"/>
    <xf numFmtId="4" fontId="11" fillId="0" borderId="1" xfId="0" applyNumberFormat="1" applyFont="1" applyBorder="1" applyAlignment="1">
      <alignment wrapText="1"/>
    </xf>
    <xf numFmtId="4" fontId="10" fillId="0" borderId="1" xfId="0" applyNumberFormat="1" applyFont="1" applyBorder="1" applyAlignment="1">
      <alignment wrapText="1"/>
    </xf>
    <xf numFmtId="4" fontId="47" fillId="0" borderId="1" xfId="0" applyNumberFormat="1" applyFont="1" applyBorder="1"/>
    <xf numFmtId="0" fontId="11" fillId="11" borderId="1" xfId="0" applyFont="1" applyFill="1" applyBorder="1" applyAlignment="1">
      <alignment horizontal="left" vertical="center"/>
    </xf>
    <xf numFmtId="0" fontId="47" fillId="0" borderId="1" xfId="0" applyFont="1" applyBorder="1" applyAlignment="1">
      <alignment horizontal="left"/>
    </xf>
    <xf numFmtId="0" fontId="55" fillId="0" borderId="1" xfId="0" applyFont="1" applyBorder="1" applyAlignment="1">
      <alignment horizontal="center"/>
    </xf>
    <xf numFmtId="0" fontId="56" fillId="0" borderId="1" xfId="0" applyFont="1" applyBorder="1"/>
    <xf numFmtId="0" fontId="10" fillId="0" borderId="1" xfId="1" applyFont="1" applyFill="1" applyBorder="1" applyAlignment="1">
      <alignment horizontal="left" vertical="center" wrapText="1"/>
    </xf>
    <xf numFmtId="0" fontId="10" fillId="0" borderId="1" xfId="1" applyFont="1" applyBorder="1" applyAlignment="1">
      <alignment horizontal="center" vertical="center" wrapText="1"/>
    </xf>
    <xf numFmtId="0" fontId="9" fillId="0" borderId="1" xfId="1" applyFont="1" applyBorder="1" applyAlignment="1">
      <alignment horizontal="center" vertical="center" wrapText="1"/>
    </xf>
    <xf numFmtId="0" fontId="16" fillId="0" borderId="0" xfId="1" applyFont="1" applyBorder="1" applyAlignment="1">
      <alignment wrapText="1"/>
    </xf>
    <xf numFmtId="0" fontId="17" fillId="0" borderId="0" xfId="2" applyFont="1" applyBorder="1" applyAlignment="1">
      <alignment vertical="center" wrapText="1"/>
    </xf>
    <xf numFmtId="0" fontId="20" fillId="6" borderId="1" xfId="9" applyNumberFormat="1" applyFont="1" applyFill="1" applyBorder="1" applyAlignment="1">
      <alignment horizontal="left" vertical="top" wrapText="1"/>
    </xf>
    <xf numFmtId="3" fontId="20" fillId="6" borderId="1" xfId="9" applyNumberFormat="1" applyFont="1" applyFill="1" applyBorder="1" applyAlignment="1">
      <alignment horizontal="right" vertical="top" wrapText="1"/>
    </xf>
    <xf numFmtId="4" fontId="20" fillId="6" borderId="1" xfId="9" applyNumberFormat="1" applyFont="1" applyFill="1" applyBorder="1" applyAlignment="1">
      <alignment horizontal="right" vertical="top" wrapText="1"/>
    </xf>
    <xf numFmtId="3" fontId="57" fillId="2" borderId="1" xfId="9" applyNumberFormat="1" applyFont="1" applyFill="1" applyBorder="1" applyAlignment="1">
      <alignment horizontal="right" vertical="top" wrapText="1"/>
    </xf>
    <xf numFmtId="4" fontId="57" fillId="2" borderId="1" xfId="9" applyNumberFormat="1" applyFont="1" applyFill="1" applyBorder="1" applyAlignment="1">
      <alignment horizontal="right" vertical="top" wrapText="1"/>
    </xf>
    <xf numFmtId="0" fontId="58" fillId="2" borderId="1" xfId="9" applyNumberFormat="1" applyFont="1" applyFill="1" applyBorder="1" applyAlignment="1">
      <alignment horizontal="left" vertical="top" wrapText="1"/>
    </xf>
    <xf numFmtId="1" fontId="58" fillId="2" borderId="1" xfId="9" applyNumberFormat="1" applyFont="1" applyFill="1" applyBorder="1" applyAlignment="1">
      <alignment horizontal="right" vertical="top" wrapText="1"/>
    </xf>
    <xf numFmtId="4" fontId="58" fillId="2" borderId="1" xfId="9" applyNumberFormat="1" applyFont="1" applyFill="1" applyBorder="1" applyAlignment="1">
      <alignment horizontal="right" vertical="top" wrapText="1"/>
    </xf>
    <xf numFmtId="1" fontId="57" fillId="2" borderId="1" xfId="9" applyNumberFormat="1" applyFont="1" applyFill="1" applyBorder="1" applyAlignment="1">
      <alignment horizontal="right" vertical="top" wrapText="1"/>
    </xf>
    <xf numFmtId="1" fontId="20" fillId="6" borderId="1" xfId="9" applyNumberFormat="1" applyFont="1" applyFill="1" applyBorder="1" applyAlignment="1">
      <alignment horizontal="right" vertical="top" wrapText="1"/>
    </xf>
    <xf numFmtId="0" fontId="58" fillId="2" borderId="1" xfId="9" applyNumberFormat="1" applyFont="1" applyFill="1" applyBorder="1" applyAlignment="1">
      <alignment horizontal="right" vertical="top" wrapText="1"/>
    </xf>
    <xf numFmtId="0" fontId="20" fillId="2" borderId="1" xfId="9" applyNumberFormat="1" applyFont="1" applyFill="1" applyBorder="1" applyAlignment="1">
      <alignment horizontal="left" vertical="top" wrapText="1"/>
    </xf>
    <xf numFmtId="3" fontId="20" fillId="2" borderId="1" xfId="9" applyNumberFormat="1" applyFont="1" applyFill="1" applyBorder="1" applyAlignment="1">
      <alignment horizontal="right" vertical="top" wrapText="1"/>
    </xf>
    <xf numFmtId="4" fontId="20" fillId="2" borderId="1" xfId="9" applyNumberFormat="1" applyFont="1" applyFill="1" applyBorder="1" applyAlignment="1">
      <alignment horizontal="right" vertical="top" wrapText="1"/>
    </xf>
    <xf numFmtId="0" fontId="9" fillId="0" borderId="1" xfId="1" applyFont="1" applyBorder="1" applyAlignment="1">
      <alignment horizontal="center" vertical="center" wrapText="1"/>
    </xf>
    <xf numFmtId="2" fontId="5" fillId="0" borderId="6" xfId="1" applyNumberFormat="1" applyFont="1" applyBorder="1" applyAlignment="1">
      <alignment horizontal="left" vertical="center" wrapText="1"/>
    </xf>
    <xf numFmtId="2" fontId="5" fillId="0" borderId="6" xfId="1" applyNumberFormat="1" applyFont="1" applyBorder="1" applyAlignment="1">
      <alignment horizontal="left" vertical="center" wrapText="1"/>
    </xf>
    <xf numFmtId="0" fontId="16" fillId="0" borderId="0" xfId="0" applyFont="1"/>
    <xf numFmtId="0" fontId="16" fillId="0" borderId="1" xfId="0" applyFont="1" applyBorder="1"/>
    <xf numFmtId="0" fontId="16" fillId="0" borderId="1" xfId="0" applyFont="1" applyBorder="1" applyAlignment="1">
      <alignment horizontal="center" vertical="center"/>
    </xf>
    <xf numFmtId="0" fontId="59" fillId="11" borderId="1" xfId="0" applyFont="1" applyFill="1" applyBorder="1" applyAlignment="1">
      <alignment horizontal="left" vertical="center"/>
    </xf>
    <xf numFmtId="3" fontId="59" fillId="11" borderId="1" xfId="0" applyNumberFormat="1" applyFont="1" applyFill="1" applyBorder="1"/>
    <xf numFmtId="4" fontId="59" fillId="11" borderId="1" xfId="0" applyNumberFormat="1" applyFont="1" applyFill="1" applyBorder="1"/>
    <xf numFmtId="0" fontId="60" fillId="0" borderId="1" xfId="0" applyFont="1" applyBorder="1" applyAlignment="1">
      <alignment horizontal="center"/>
    </xf>
    <xf numFmtId="3" fontId="60" fillId="0" borderId="1" xfId="0" applyNumberFormat="1" applyFont="1" applyBorder="1"/>
    <xf numFmtId="4" fontId="60" fillId="0" borderId="1" xfId="0" applyNumberFormat="1" applyFont="1" applyBorder="1" applyAlignment="1">
      <alignment wrapText="1"/>
    </xf>
    <xf numFmtId="0" fontId="60" fillId="0" borderId="1" xfId="0" applyFont="1" applyBorder="1" applyAlignment="1">
      <alignment horizontal="center" vertical="center"/>
    </xf>
    <xf numFmtId="0" fontId="16" fillId="0" borderId="1" xfId="0" applyFont="1" applyBorder="1" applyAlignment="1">
      <alignment horizontal="left"/>
    </xf>
    <xf numFmtId="3" fontId="16" fillId="0" borderId="1" xfId="0" applyNumberFormat="1" applyFont="1" applyBorder="1"/>
    <xf numFmtId="4" fontId="16" fillId="0" borderId="1" xfId="0" applyNumberFormat="1" applyFont="1" applyBorder="1" applyAlignment="1">
      <alignment wrapText="1"/>
    </xf>
    <xf numFmtId="4" fontId="16" fillId="0" borderId="1" xfId="0" applyNumberFormat="1" applyFont="1" applyBorder="1"/>
    <xf numFmtId="4" fontId="60" fillId="0" borderId="1" xfId="0" applyNumberFormat="1" applyFont="1" applyBorder="1"/>
    <xf numFmtId="2" fontId="5" fillId="0" borderId="6" xfId="1" applyNumberFormat="1" applyFont="1" applyBorder="1" applyAlignment="1">
      <alignment vertical="center" wrapText="1"/>
    </xf>
    <xf numFmtId="2" fontId="5" fillId="0" borderId="1" xfId="1" applyNumberFormat="1" applyFont="1" applyBorder="1" applyAlignment="1">
      <alignment vertical="center" wrapText="1"/>
    </xf>
    <xf numFmtId="3" fontId="0" fillId="0" borderId="1" xfId="0" applyNumberFormat="1" applyFont="1" applyBorder="1" applyAlignment="1">
      <alignment horizontal="right" vertical="center"/>
    </xf>
    <xf numFmtId="1" fontId="0" fillId="0" borderId="1" xfId="0" applyNumberFormat="1" applyFont="1" applyBorder="1" applyAlignment="1">
      <alignment horizontal="right" vertical="center"/>
    </xf>
    <xf numFmtId="3" fontId="0" fillId="12" borderId="1" xfId="0" applyNumberFormat="1" applyFont="1" applyFill="1" applyBorder="1" applyAlignment="1">
      <alignment horizontal="right" vertical="center"/>
    </xf>
    <xf numFmtId="3" fontId="0" fillId="13" borderId="1" xfId="0" applyNumberFormat="1" applyFont="1" applyFill="1" applyBorder="1" applyAlignment="1">
      <alignment horizontal="right" vertical="center"/>
    </xf>
    <xf numFmtId="1" fontId="0" fillId="12" borderId="1" xfId="0" applyNumberFormat="1" applyFont="1" applyFill="1" applyBorder="1" applyAlignment="1">
      <alignment horizontal="right" vertical="center"/>
    </xf>
    <xf numFmtId="0" fontId="0" fillId="0" borderId="0" xfId="0" applyAlignment="1">
      <alignment horizontal="left" wrapText="1"/>
    </xf>
    <xf numFmtId="0" fontId="46" fillId="0" borderId="0" xfId="0" applyFont="1"/>
    <xf numFmtId="0" fontId="46" fillId="0" borderId="1" xfId="0" applyNumberFormat="1" applyFont="1" applyBorder="1" applyAlignment="1">
      <alignment horizontal="left" vertical="center"/>
    </xf>
    <xf numFmtId="0" fontId="46" fillId="0" borderId="1" xfId="0" applyNumberFormat="1" applyFont="1" applyBorder="1" applyAlignment="1">
      <alignment horizontal="left" vertical="center" wrapText="1"/>
    </xf>
    <xf numFmtId="0" fontId="6" fillId="0" borderId="0" xfId="1" applyFont="1" applyBorder="1" applyAlignment="1">
      <alignment wrapText="1"/>
    </xf>
    <xf numFmtId="0" fontId="64" fillId="2" borderId="1" xfId="0" applyNumberFormat="1" applyFont="1" applyFill="1" applyBorder="1" applyAlignment="1">
      <alignment horizontal="left" vertical="top" wrapText="1" indent="1"/>
    </xf>
    <xf numFmtId="1" fontId="64" fillId="2" borderId="1" xfId="0" applyNumberFormat="1" applyFont="1" applyFill="1" applyBorder="1" applyAlignment="1">
      <alignment horizontal="right" vertical="top" wrapText="1"/>
    </xf>
    <xf numFmtId="4" fontId="64" fillId="2" borderId="1" xfId="0" applyNumberFormat="1" applyFont="1" applyFill="1" applyBorder="1" applyAlignment="1">
      <alignment horizontal="right" vertical="top" wrapText="1"/>
    </xf>
    <xf numFmtId="0" fontId="65" fillId="2" borderId="1" xfId="0" applyNumberFormat="1" applyFont="1" applyFill="1" applyBorder="1" applyAlignment="1">
      <alignment horizontal="left" vertical="top" wrapText="1" indent="2"/>
    </xf>
    <xf numFmtId="1" fontId="65" fillId="2" borderId="1" xfId="0" applyNumberFormat="1" applyFont="1" applyFill="1" applyBorder="1" applyAlignment="1">
      <alignment horizontal="right" vertical="top" wrapText="1"/>
    </xf>
    <xf numFmtId="4" fontId="65" fillId="2" borderId="1" xfId="0" applyNumberFormat="1" applyFont="1" applyFill="1" applyBorder="1" applyAlignment="1">
      <alignment horizontal="right" vertical="top" wrapText="1"/>
    </xf>
    <xf numFmtId="3" fontId="64" fillId="2" borderId="1" xfId="0" applyNumberFormat="1" applyFont="1" applyFill="1" applyBorder="1" applyAlignment="1">
      <alignment horizontal="right" vertical="top" wrapText="1"/>
    </xf>
    <xf numFmtId="0" fontId="64" fillId="2" borderId="1" xfId="0" applyNumberFormat="1" applyFont="1" applyFill="1" applyBorder="1" applyAlignment="1">
      <alignment horizontal="left" vertical="top" wrapText="1"/>
    </xf>
    <xf numFmtId="0" fontId="65" fillId="2" borderId="1" xfId="0" applyNumberFormat="1" applyFont="1" applyFill="1" applyBorder="1" applyAlignment="1">
      <alignment horizontal="left" vertical="top" wrapText="1"/>
    </xf>
    <xf numFmtId="0" fontId="62" fillId="0" borderId="0" xfId="0" applyFont="1"/>
    <xf numFmtId="0" fontId="64" fillId="5" borderId="1" xfId="0" applyNumberFormat="1" applyFont="1" applyFill="1" applyBorder="1" applyAlignment="1">
      <alignment horizontal="left" vertical="top" wrapText="1"/>
    </xf>
    <xf numFmtId="1" fontId="64" fillId="5" borderId="1" xfId="0" applyNumberFormat="1" applyFont="1" applyFill="1" applyBorder="1" applyAlignment="1">
      <alignment horizontal="right" vertical="top" wrapText="1"/>
    </xf>
    <xf numFmtId="4" fontId="64" fillId="5" borderId="1" xfId="0" applyNumberFormat="1" applyFont="1" applyFill="1" applyBorder="1" applyAlignment="1">
      <alignment horizontal="right" vertical="top" wrapText="1"/>
    </xf>
    <xf numFmtId="3" fontId="64" fillId="5" borderId="1" xfId="0" applyNumberFormat="1" applyFont="1" applyFill="1" applyBorder="1" applyAlignment="1">
      <alignment horizontal="right" vertical="top" wrapText="1"/>
    </xf>
    <xf numFmtId="0" fontId="67" fillId="2" borderId="1" xfId="10" applyNumberFormat="1" applyFont="1" applyFill="1" applyBorder="1" applyAlignment="1">
      <alignment horizontal="left" vertical="top" wrapText="1"/>
    </xf>
    <xf numFmtId="1" fontId="67" fillId="2" borderId="1" xfId="10" applyNumberFormat="1" applyFont="1" applyFill="1" applyBorder="1" applyAlignment="1">
      <alignment horizontal="right" wrapText="1"/>
    </xf>
    <xf numFmtId="4" fontId="67" fillId="2" borderId="1" xfId="10" applyNumberFormat="1" applyFont="1" applyFill="1" applyBorder="1" applyAlignment="1">
      <alignment horizontal="right" wrapText="1"/>
    </xf>
    <xf numFmtId="0" fontId="68" fillId="2" borderId="1" xfId="10" applyNumberFormat="1" applyFont="1" applyFill="1" applyBorder="1" applyAlignment="1">
      <alignment horizontal="left" vertical="top" wrapText="1"/>
    </xf>
    <xf numFmtId="1" fontId="68" fillId="2" borderId="1" xfId="10" applyNumberFormat="1" applyFont="1" applyFill="1" applyBorder="1" applyAlignment="1">
      <alignment horizontal="right" wrapText="1"/>
    </xf>
    <xf numFmtId="4" fontId="68" fillId="2" borderId="1" xfId="10" applyNumberFormat="1" applyFont="1" applyFill="1" applyBorder="1" applyAlignment="1">
      <alignment horizontal="right" wrapText="1"/>
    </xf>
    <xf numFmtId="1" fontId="67" fillId="2" borderId="1" xfId="10" applyNumberFormat="1" applyFont="1" applyFill="1" applyBorder="1" applyAlignment="1">
      <alignment horizontal="right" vertical="top" wrapText="1"/>
    </xf>
    <xf numFmtId="4" fontId="67" fillId="2" borderId="1" xfId="10" applyNumberFormat="1" applyFont="1" applyFill="1" applyBorder="1" applyAlignment="1">
      <alignment horizontal="right" vertical="top" wrapText="1"/>
    </xf>
    <xf numFmtId="1" fontId="68" fillId="2" borderId="1" xfId="10" applyNumberFormat="1" applyFont="1" applyFill="1" applyBorder="1" applyAlignment="1">
      <alignment horizontal="right" vertical="top" wrapText="1"/>
    </xf>
    <xf numFmtId="4" fontId="68" fillId="2" borderId="1" xfId="10" applyNumberFormat="1" applyFont="1" applyFill="1" applyBorder="1" applyAlignment="1">
      <alignment horizontal="right" vertical="top" wrapText="1"/>
    </xf>
    <xf numFmtId="0" fontId="0" fillId="0" borderId="1" xfId="0" applyBorder="1"/>
    <xf numFmtId="3" fontId="0" fillId="0" borderId="1" xfId="0" applyNumberFormat="1" applyBorder="1"/>
    <xf numFmtId="0" fontId="70" fillId="2" borderId="1" xfId="11" applyNumberFormat="1" applyFont="1" applyFill="1" applyBorder="1" applyAlignment="1">
      <alignment horizontal="center" vertical="center" wrapText="1"/>
    </xf>
    <xf numFmtId="1" fontId="70" fillId="2" borderId="1" xfId="11" applyNumberFormat="1" applyFont="1" applyFill="1" applyBorder="1" applyAlignment="1">
      <alignment horizontal="right" vertical="top" wrapText="1"/>
    </xf>
    <xf numFmtId="4" fontId="70" fillId="2" borderId="1" xfId="11" applyNumberFormat="1" applyFont="1" applyFill="1" applyBorder="1" applyAlignment="1">
      <alignment horizontal="right" vertical="top" wrapText="1"/>
    </xf>
    <xf numFmtId="0" fontId="51" fillId="2" borderId="1" xfId="11" applyNumberFormat="1" applyFont="1" applyFill="1" applyBorder="1" applyAlignment="1">
      <alignment horizontal="left" vertical="top" wrapText="1"/>
    </xf>
    <xf numFmtId="1" fontId="51" fillId="2" borderId="1" xfId="11" applyNumberFormat="1" applyFont="1" applyFill="1" applyBorder="1" applyAlignment="1">
      <alignment horizontal="right" vertical="top" wrapText="1"/>
    </xf>
    <xf numFmtId="4" fontId="51" fillId="2" borderId="1" xfId="11" applyNumberFormat="1" applyFont="1" applyFill="1" applyBorder="1" applyAlignment="1">
      <alignment horizontal="right" vertical="top" wrapText="1"/>
    </xf>
    <xf numFmtId="0" fontId="10" fillId="0" borderId="1" xfId="1" applyFont="1" applyBorder="1" applyAlignment="1">
      <alignment horizontal="center" vertical="center" wrapText="1"/>
    </xf>
    <xf numFmtId="0" fontId="37" fillId="7" borderId="1" xfId="7" applyNumberFormat="1" applyFont="1" applyFill="1" applyBorder="1" applyAlignment="1">
      <alignment horizontal="center" vertical="center" wrapText="1"/>
    </xf>
    <xf numFmtId="0" fontId="72" fillId="0" borderId="1" xfId="1" applyFont="1" applyBorder="1" applyAlignment="1">
      <alignment horizontal="center"/>
    </xf>
    <xf numFmtId="0" fontId="72" fillId="0" borderId="1" xfId="1" applyFont="1" applyBorder="1" applyAlignment="1">
      <alignment horizontal="center" vertical="center" wrapText="1"/>
    </xf>
    <xf numFmtId="4" fontId="72" fillId="0" borderId="1" xfId="1" applyNumberFormat="1" applyFont="1" applyBorder="1" applyAlignment="1">
      <alignment horizontal="center" vertical="center" wrapText="1"/>
    </xf>
    <xf numFmtId="2" fontId="72" fillId="0" borderId="1" xfId="1" applyNumberFormat="1" applyFont="1" applyBorder="1" applyAlignment="1">
      <alignment horizontal="left" vertical="center" wrapText="1"/>
    </xf>
    <xf numFmtId="3" fontId="72" fillId="2" borderId="1" xfId="1" applyNumberFormat="1" applyFont="1" applyFill="1" applyBorder="1" applyAlignment="1">
      <alignment horizontal="center" wrapText="1"/>
    </xf>
    <xf numFmtId="4" fontId="72" fillId="2" borderId="1" xfId="1" applyNumberFormat="1" applyFont="1" applyFill="1" applyBorder="1" applyAlignment="1">
      <alignment horizontal="center" wrapText="1"/>
    </xf>
    <xf numFmtId="4" fontId="72" fillId="0" borderId="1" xfId="3" applyNumberFormat="1" applyFont="1" applyBorder="1" applyAlignment="1">
      <alignment horizontal="center"/>
    </xf>
    <xf numFmtId="3" fontId="72" fillId="0" borderId="1" xfId="1" applyNumberFormat="1" applyFont="1" applyBorder="1" applyAlignment="1">
      <alignment horizontal="center"/>
    </xf>
    <xf numFmtId="4" fontId="72" fillId="0" borderId="1" xfId="1" applyNumberFormat="1" applyFont="1" applyBorder="1" applyAlignment="1">
      <alignment horizontal="center"/>
    </xf>
    <xf numFmtId="0" fontId="72" fillId="0" borderId="1" xfId="0" applyFont="1" applyBorder="1"/>
    <xf numFmtId="0" fontId="72" fillId="0" borderId="1" xfId="0" applyFont="1" applyBorder="1" applyAlignment="1">
      <alignment horizontal="center"/>
    </xf>
    <xf numFmtId="4" fontId="72" fillId="0" borderId="1" xfId="0" applyNumberFormat="1" applyFont="1" applyBorder="1" applyAlignment="1">
      <alignment horizontal="center"/>
    </xf>
    <xf numFmtId="0" fontId="10" fillId="0" borderId="1" xfId="0" applyFont="1" applyBorder="1" applyAlignment="1">
      <alignment horizontal="left" vertical="center"/>
    </xf>
    <xf numFmtId="0" fontId="20" fillId="3" borderId="1" xfId="9" applyNumberFormat="1" applyFont="1" applyFill="1" applyBorder="1" applyAlignment="1">
      <alignment horizontal="left" vertical="top" wrapText="1"/>
    </xf>
    <xf numFmtId="3" fontId="20" fillId="3" borderId="1" xfId="9" applyNumberFormat="1" applyFont="1" applyFill="1" applyBorder="1" applyAlignment="1">
      <alignment horizontal="right" vertical="top" wrapText="1"/>
    </xf>
    <xf numFmtId="4" fontId="20" fillId="3" borderId="1" xfId="9" applyNumberFormat="1" applyFont="1" applyFill="1" applyBorder="1" applyAlignment="1">
      <alignment horizontal="right" vertical="top" wrapText="1"/>
    </xf>
    <xf numFmtId="0" fontId="57" fillId="2" borderId="1" xfId="9" applyNumberFormat="1" applyFont="1" applyFill="1" applyBorder="1" applyAlignment="1">
      <alignment horizontal="center" vertical="top" wrapText="1"/>
    </xf>
    <xf numFmtId="0" fontId="38" fillId="8" borderId="1" xfId="6" applyFont="1" applyFill="1" applyBorder="1"/>
    <xf numFmtId="0" fontId="37" fillId="7" borderId="3" xfId="7" applyNumberFormat="1" applyFont="1" applyFill="1" applyBorder="1" applyAlignment="1">
      <alignment horizontal="center" vertical="center" wrapText="1"/>
    </xf>
    <xf numFmtId="2" fontId="37" fillId="7" borderId="6" xfId="7" applyNumberFormat="1" applyFont="1" applyFill="1" applyBorder="1" applyAlignment="1">
      <alignment vertical="center" wrapText="1"/>
    </xf>
    <xf numFmtId="2" fontId="5" fillId="14" borderId="8" xfId="1" applyNumberFormat="1" applyFont="1" applyFill="1" applyBorder="1" applyAlignment="1">
      <alignment horizontal="left" vertical="center" wrapText="1"/>
    </xf>
    <xf numFmtId="0" fontId="9" fillId="14" borderId="1" xfId="1" applyFont="1" applyFill="1" applyBorder="1" applyAlignment="1">
      <alignment horizontal="center" vertical="center" wrapText="1"/>
    </xf>
    <xf numFmtId="3" fontId="9" fillId="14" borderId="1" xfId="1" applyNumberFormat="1" applyFont="1" applyFill="1" applyBorder="1" applyAlignment="1">
      <alignment horizontal="center" wrapText="1"/>
    </xf>
    <xf numFmtId="4" fontId="9" fillId="14" borderId="1" xfId="1" applyNumberFormat="1" applyFont="1" applyFill="1" applyBorder="1" applyAlignment="1">
      <alignment horizontal="center" wrapText="1"/>
    </xf>
    <xf numFmtId="1" fontId="9" fillId="14" borderId="1" xfId="1" applyNumberFormat="1" applyFont="1" applyFill="1" applyBorder="1" applyAlignment="1">
      <alignment horizontal="center"/>
    </xf>
    <xf numFmtId="4" fontId="9" fillId="14" borderId="1" xfId="3" applyNumberFormat="1" applyFont="1" applyFill="1" applyBorder="1" applyAlignment="1">
      <alignment horizontal="center"/>
    </xf>
    <xf numFmtId="3" fontId="9" fillId="14" borderId="1" xfId="1" applyNumberFormat="1" applyFont="1" applyFill="1" applyBorder="1" applyAlignment="1">
      <alignment horizontal="center"/>
    </xf>
    <xf numFmtId="4" fontId="9" fillId="14" borderId="1" xfId="1" applyNumberFormat="1" applyFont="1" applyFill="1" applyBorder="1" applyAlignment="1">
      <alignment horizontal="center"/>
    </xf>
    <xf numFmtId="0" fontId="5" fillId="14" borderId="1" xfId="0" applyFont="1" applyFill="1" applyBorder="1"/>
    <xf numFmtId="3" fontId="10" fillId="14" borderId="1" xfId="1" applyNumberFormat="1" applyFont="1" applyFill="1" applyBorder="1" applyAlignment="1">
      <alignment horizontal="center"/>
    </xf>
    <xf numFmtId="4" fontId="10" fillId="14" borderId="1" xfId="1" applyNumberFormat="1" applyFont="1" applyFill="1" applyBorder="1" applyAlignment="1">
      <alignment horizontal="center"/>
    </xf>
    <xf numFmtId="0" fontId="9" fillId="0" borderId="0" xfId="0" applyFont="1"/>
    <xf numFmtId="3" fontId="9" fillId="0" borderId="1" xfId="0" applyNumberFormat="1" applyFont="1" applyBorder="1" applyAlignment="1">
      <alignment horizontal="center" vertical="center" wrapText="1"/>
    </xf>
    <xf numFmtId="0" fontId="50" fillId="2" borderId="12" xfId="8" applyNumberFormat="1" applyFont="1" applyFill="1" applyBorder="1" applyAlignment="1">
      <alignment vertical="top" wrapText="1"/>
    </xf>
    <xf numFmtId="3" fontId="9" fillId="0" borderId="1" xfId="0" applyNumberFormat="1" applyFont="1" applyBorder="1"/>
    <xf numFmtId="3" fontId="9" fillId="0" borderId="1" xfId="0" applyNumberFormat="1" applyFont="1" applyFill="1" applyBorder="1"/>
    <xf numFmtId="0" fontId="50" fillId="0" borderId="12" xfId="8" applyNumberFormat="1" applyFont="1" applyFill="1" applyBorder="1" applyAlignment="1">
      <alignment vertical="top" wrapText="1"/>
    </xf>
    <xf numFmtId="0" fontId="50" fillId="2" borderId="3" xfId="8" applyNumberFormat="1" applyFont="1" applyFill="1" applyBorder="1" applyAlignment="1">
      <alignment vertical="top" wrapText="1"/>
    </xf>
    <xf numFmtId="3" fontId="13" fillId="0" borderId="1" xfId="0" applyNumberFormat="1" applyFont="1" applyBorder="1"/>
    <xf numFmtId="0" fontId="9" fillId="0" borderId="0" xfId="0" applyFont="1" applyAlignment="1">
      <alignment horizontal="center" vertical="center"/>
    </xf>
    <xf numFmtId="0" fontId="50" fillId="2" borderId="6" xfId="8" applyNumberFormat="1" applyFont="1" applyFill="1" applyBorder="1" applyAlignment="1">
      <alignment horizontal="center" vertical="center" wrapText="1"/>
    </xf>
    <xf numFmtId="0" fontId="50" fillId="0" borderId="6" xfId="8" applyNumberFormat="1" applyFont="1" applyFill="1" applyBorder="1" applyAlignment="1">
      <alignment horizontal="center" vertical="center" wrapText="1"/>
    </xf>
    <xf numFmtId="0" fontId="50" fillId="2" borderId="1" xfId="8" applyNumberFormat="1" applyFont="1" applyFill="1" applyBorder="1" applyAlignment="1">
      <alignment horizontal="center" vertical="center" wrapText="1"/>
    </xf>
    <xf numFmtId="0" fontId="73" fillId="0" borderId="2" xfId="0" applyFont="1" applyBorder="1" applyAlignment="1">
      <alignment vertical="center" wrapText="1"/>
    </xf>
    <xf numFmtId="0" fontId="5" fillId="0" borderId="0" xfId="0" applyFont="1"/>
    <xf numFmtId="0" fontId="5" fillId="0" borderId="1" xfId="0" applyFont="1" applyBorder="1" applyAlignment="1">
      <alignment horizontal="center"/>
    </xf>
    <xf numFmtId="0" fontId="19" fillId="0" borderId="0" xfId="0" applyFont="1"/>
    <xf numFmtId="0" fontId="5" fillId="0" borderId="0" xfId="0" applyFont="1" applyAlignment="1">
      <alignment wrapText="1"/>
    </xf>
    <xf numFmtId="0" fontId="5" fillId="0" borderId="1" xfId="0" applyFont="1" applyBorder="1" applyAlignment="1">
      <alignment wrapText="1"/>
    </xf>
    <xf numFmtId="0" fontId="5" fillId="0" borderId="0" xfId="0" applyFont="1" applyAlignment="1">
      <alignment horizontal="center"/>
    </xf>
    <xf numFmtId="4" fontId="5" fillId="0" borderId="0" xfId="0" applyNumberFormat="1" applyFont="1"/>
    <xf numFmtId="0" fontId="19" fillId="0" borderId="1" xfId="0" applyFont="1" applyBorder="1" applyAlignment="1">
      <alignment horizontal="center" vertical="center" wrapText="1"/>
    </xf>
    <xf numFmtId="4" fontId="19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/>
    </xf>
    <xf numFmtId="4" fontId="12" fillId="0" borderId="1" xfId="0" applyNumberFormat="1" applyFont="1" applyBorder="1" applyAlignment="1">
      <alignment horizontal="center"/>
    </xf>
    <xf numFmtId="0" fontId="47" fillId="0" borderId="0" xfId="1" applyFont="1" applyBorder="1" applyAlignment="1">
      <alignment horizontal="right" wrapText="1"/>
    </xf>
    <xf numFmtId="0" fontId="73" fillId="0" borderId="2" xfId="0" applyFont="1" applyBorder="1" applyAlignment="1">
      <alignment horizontal="center" vertical="center" wrapText="1"/>
    </xf>
    <xf numFmtId="0" fontId="19" fillId="0" borderId="6" xfId="0" applyFont="1" applyBorder="1" applyAlignment="1">
      <alignment horizontal="center" vertical="center"/>
    </xf>
    <xf numFmtId="0" fontId="19" fillId="0" borderId="7" xfId="0" applyFont="1" applyBorder="1" applyAlignment="1">
      <alignment horizontal="center" vertical="center"/>
    </xf>
    <xf numFmtId="0" fontId="19" fillId="0" borderId="6" xfId="0" applyFont="1" applyBorder="1" applyAlignment="1">
      <alignment horizontal="center" vertical="center" wrapText="1"/>
    </xf>
    <xf numFmtId="0" fontId="19" fillId="0" borderId="7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13" fillId="0" borderId="1" xfId="0" applyFont="1" applyBorder="1" applyAlignment="1">
      <alignment horizontal="right"/>
    </xf>
    <xf numFmtId="0" fontId="9" fillId="0" borderId="6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3" fontId="9" fillId="0" borderId="1" xfId="0" applyNumberFormat="1" applyFont="1" applyBorder="1" applyAlignment="1">
      <alignment horizontal="center" vertical="center" wrapText="1"/>
    </xf>
    <xf numFmtId="0" fontId="69" fillId="4" borderId="13" xfId="11" applyNumberFormat="1" applyFont="1" applyFill="1" applyBorder="1" applyAlignment="1">
      <alignment horizontal="center" vertical="center" wrapText="1"/>
    </xf>
    <xf numFmtId="0" fontId="69" fillId="4" borderId="14" xfId="11" applyNumberFormat="1" applyFont="1" applyFill="1" applyBorder="1" applyAlignment="1">
      <alignment horizontal="center" vertical="center" wrapText="1"/>
    </xf>
    <xf numFmtId="0" fontId="69" fillId="4" borderId="15" xfId="11" applyNumberFormat="1" applyFont="1" applyFill="1" applyBorder="1" applyAlignment="1">
      <alignment horizontal="center" vertical="center" wrapText="1"/>
    </xf>
    <xf numFmtId="0" fontId="11" fillId="4" borderId="3" xfId="1" applyFont="1" applyFill="1" applyBorder="1" applyAlignment="1">
      <alignment horizontal="center" vertical="center" wrapText="1"/>
    </xf>
    <xf numFmtId="0" fontId="11" fillId="4" borderId="4" xfId="1" applyFont="1" applyFill="1" applyBorder="1" applyAlignment="1">
      <alignment horizontal="center" vertical="center" wrapText="1"/>
    </xf>
    <xf numFmtId="0" fontId="11" fillId="4" borderId="5" xfId="1" applyFont="1" applyFill="1" applyBorder="1" applyAlignment="1">
      <alignment horizontal="center" vertical="center" wrapText="1"/>
    </xf>
    <xf numFmtId="0" fontId="6" fillId="0" borderId="0" xfId="1" applyFont="1" applyBorder="1" applyAlignment="1">
      <alignment horizontal="right" wrapText="1"/>
    </xf>
    <xf numFmtId="0" fontId="8" fillId="0" borderId="2" xfId="2" applyFont="1" applyBorder="1" applyAlignment="1">
      <alignment horizontal="center" vertical="center" wrapText="1"/>
    </xf>
    <xf numFmtId="0" fontId="10" fillId="0" borderId="1" xfId="1" applyFont="1" applyBorder="1" applyAlignment="1">
      <alignment horizontal="center" vertical="center" wrapText="1"/>
    </xf>
    <xf numFmtId="2" fontId="5" fillId="4" borderId="3" xfId="1" applyNumberFormat="1" applyFont="1" applyFill="1" applyBorder="1" applyAlignment="1">
      <alignment horizontal="center" vertical="center" wrapText="1"/>
    </xf>
    <xf numFmtId="2" fontId="5" fillId="4" borderId="4" xfId="1" applyNumberFormat="1" applyFont="1" applyFill="1" applyBorder="1" applyAlignment="1">
      <alignment horizontal="center" vertical="center" wrapText="1"/>
    </xf>
    <xf numFmtId="2" fontId="5" fillId="4" borderId="5" xfId="1" applyNumberFormat="1" applyFont="1" applyFill="1" applyBorder="1" applyAlignment="1">
      <alignment horizontal="center" vertical="center" wrapText="1"/>
    </xf>
    <xf numFmtId="0" fontId="8" fillId="0" borderId="0" xfId="2" applyFont="1" applyBorder="1" applyAlignment="1">
      <alignment horizontal="center" vertical="center" wrapText="1"/>
    </xf>
    <xf numFmtId="0" fontId="9" fillId="0" borderId="1" xfId="1" applyFont="1" applyBorder="1" applyAlignment="1">
      <alignment horizontal="center" vertical="center" wrapText="1"/>
    </xf>
    <xf numFmtId="0" fontId="13" fillId="4" borderId="3" xfId="0" applyFont="1" applyFill="1" applyBorder="1" applyAlignment="1">
      <alignment horizontal="center" vertical="center"/>
    </xf>
    <xf numFmtId="0" fontId="13" fillId="4" borderId="4" xfId="0" applyFont="1" applyFill="1" applyBorder="1" applyAlignment="1">
      <alignment horizontal="center" vertical="center"/>
    </xf>
    <xf numFmtId="0" fontId="13" fillId="4" borderId="5" xfId="0" applyFont="1" applyFill="1" applyBorder="1" applyAlignment="1">
      <alignment horizontal="center" vertical="center"/>
    </xf>
    <xf numFmtId="0" fontId="47" fillId="0" borderId="0" xfId="0" applyFont="1" applyAlignment="1">
      <alignment horizontal="right" wrapText="1"/>
    </xf>
    <xf numFmtId="0" fontId="47" fillId="0" borderId="0" xfId="0" applyFont="1" applyAlignment="1"/>
    <xf numFmtId="0" fontId="53" fillId="0" borderId="2" xfId="2" applyFont="1" applyBorder="1" applyAlignment="1">
      <alignment horizontal="center" vertical="center" wrapText="1"/>
    </xf>
    <xf numFmtId="0" fontId="47" fillId="0" borderId="1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9" fillId="0" borderId="1" xfId="1" applyFont="1" applyBorder="1" applyAlignment="1">
      <alignment horizontal="center" vertical="center"/>
    </xf>
    <xf numFmtId="0" fontId="9" fillId="0" borderId="2" xfId="2" applyFont="1" applyBorder="1" applyAlignment="1">
      <alignment horizontal="center" vertical="center" wrapText="1"/>
    </xf>
    <xf numFmtId="0" fontId="66" fillId="0" borderId="0" xfId="1" applyFont="1" applyBorder="1" applyAlignment="1">
      <alignment horizontal="right" wrapText="1"/>
    </xf>
    <xf numFmtId="0" fontId="63" fillId="4" borderId="1" xfId="0" applyFont="1" applyFill="1" applyBorder="1" applyAlignment="1">
      <alignment horizontal="center" vertical="center"/>
    </xf>
    <xf numFmtId="0" fontId="63" fillId="4" borderId="3" xfId="0" applyFont="1" applyFill="1" applyBorder="1" applyAlignment="1">
      <alignment horizontal="center" vertical="center"/>
    </xf>
    <xf numFmtId="0" fontId="63" fillId="4" borderId="4" xfId="0" applyFont="1" applyFill="1" applyBorder="1" applyAlignment="1">
      <alignment horizontal="center" vertical="center"/>
    </xf>
    <xf numFmtId="0" fontId="63" fillId="4" borderId="5" xfId="0" applyFont="1" applyFill="1" applyBorder="1" applyAlignment="1">
      <alignment horizontal="center" vertical="center"/>
    </xf>
    <xf numFmtId="0" fontId="59" fillId="4" borderId="3" xfId="0" applyFont="1" applyFill="1" applyBorder="1" applyAlignment="1">
      <alignment horizontal="center" vertical="center"/>
    </xf>
    <xf numFmtId="0" fontId="59" fillId="4" borderId="4" xfId="0" applyFont="1" applyFill="1" applyBorder="1" applyAlignment="1">
      <alignment horizontal="center" vertical="center"/>
    </xf>
    <xf numFmtId="0" fontId="59" fillId="4" borderId="5" xfId="0" applyFont="1" applyFill="1" applyBorder="1" applyAlignment="1">
      <alignment horizontal="center" vertical="center"/>
    </xf>
    <xf numFmtId="0" fontId="16" fillId="0" borderId="0" xfId="0" applyFont="1" applyAlignment="1">
      <alignment horizontal="right" wrapText="1"/>
    </xf>
    <xf numFmtId="0" fontId="16" fillId="0" borderId="0" xfId="0" applyFont="1" applyAlignment="1"/>
    <xf numFmtId="0" fontId="16" fillId="0" borderId="1" xfId="0" applyFont="1" applyBorder="1" applyAlignment="1">
      <alignment horizontal="center" vertical="center" wrapText="1"/>
    </xf>
    <xf numFmtId="2" fontId="5" fillId="0" borderId="6" xfId="1" applyNumberFormat="1" applyFont="1" applyBorder="1" applyAlignment="1">
      <alignment horizontal="left" vertical="center" wrapText="1"/>
    </xf>
    <xf numFmtId="2" fontId="5" fillId="0" borderId="7" xfId="1" applyNumberFormat="1" applyFont="1" applyBorder="1" applyAlignment="1">
      <alignment horizontal="left" vertical="center" wrapText="1"/>
    </xf>
    <xf numFmtId="0" fontId="17" fillId="0" borderId="2" xfId="2" applyFont="1" applyBorder="1" applyAlignment="1">
      <alignment horizontal="center" vertical="center" wrapText="1"/>
    </xf>
    <xf numFmtId="0" fontId="16" fillId="0" borderId="0" xfId="1" applyFont="1" applyBorder="1" applyAlignment="1">
      <alignment horizontal="center" wrapText="1"/>
    </xf>
    <xf numFmtId="0" fontId="7" fillId="5" borderId="0" xfId="2" applyNumberFormat="1" applyFont="1" applyFill="1" applyBorder="1" applyAlignment="1">
      <alignment horizontal="left" vertical="top" wrapText="1"/>
    </xf>
    <xf numFmtId="0" fontId="17" fillId="0" borderId="0" xfId="2" applyFont="1" applyBorder="1" applyAlignment="1">
      <alignment horizontal="center" vertical="center" wrapText="1"/>
    </xf>
    <xf numFmtId="0" fontId="15" fillId="5" borderId="1" xfId="2" applyNumberFormat="1" applyFont="1" applyFill="1" applyBorder="1" applyAlignment="1">
      <alignment horizontal="center" vertical="center" wrapText="1"/>
    </xf>
    <xf numFmtId="0" fontId="19" fillId="0" borderId="3" xfId="1" applyFont="1" applyBorder="1" applyAlignment="1">
      <alignment horizontal="center" vertical="center" wrapText="1"/>
    </xf>
    <xf numFmtId="0" fontId="19" fillId="0" borderId="5" xfId="1" applyFont="1" applyBorder="1" applyAlignment="1">
      <alignment horizontal="center" vertical="center" wrapText="1"/>
    </xf>
    <xf numFmtId="4" fontId="19" fillId="0" borderId="3" xfId="1" applyNumberFormat="1" applyFont="1" applyBorder="1" applyAlignment="1">
      <alignment horizontal="center" vertical="center" wrapText="1"/>
    </xf>
    <xf numFmtId="4" fontId="19" fillId="0" borderId="5" xfId="1" applyNumberFormat="1" applyFont="1" applyBorder="1" applyAlignment="1">
      <alignment horizontal="center" vertical="center" wrapText="1"/>
    </xf>
    <xf numFmtId="0" fontId="16" fillId="0" borderId="0" xfId="1" applyFont="1" applyBorder="1" applyAlignment="1">
      <alignment horizontal="right" wrapText="1"/>
    </xf>
    <xf numFmtId="0" fontId="71" fillId="0" borderId="2" xfId="0" applyFont="1" applyBorder="1" applyAlignment="1">
      <alignment horizontal="center" wrapText="1"/>
    </xf>
    <xf numFmtId="0" fontId="72" fillId="0" borderId="1" xfId="1" applyFont="1" applyBorder="1" applyAlignment="1">
      <alignment horizontal="center" vertical="center" wrapText="1"/>
    </xf>
    <xf numFmtId="0" fontId="72" fillId="0" borderId="1" xfId="1" applyFont="1" applyBorder="1" applyAlignment="1">
      <alignment horizontal="center" vertical="center"/>
    </xf>
    <xf numFmtId="0" fontId="0" fillId="0" borderId="2" xfId="0" applyNumberFormat="1" applyFont="1" applyBorder="1" applyAlignment="1">
      <alignment horizontal="left" wrapText="1"/>
    </xf>
    <xf numFmtId="0" fontId="61" fillId="0" borderId="0" xfId="0" applyNumberFormat="1" applyFont="1" applyAlignment="1">
      <alignment horizontal="center" vertical="center"/>
    </xf>
    <xf numFmtId="0" fontId="46" fillId="0" borderId="6" xfId="0" applyNumberFormat="1" applyFont="1" applyBorder="1" applyAlignment="1">
      <alignment horizontal="center" vertical="center" wrapText="1"/>
    </xf>
    <xf numFmtId="0" fontId="46" fillId="0" borderId="7" xfId="0" applyNumberFormat="1" applyFont="1" applyBorder="1" applyAlignment="1">
      <alignment horizontal="center" vertical="center" wrapText="1"/>
    </xf>
    <xf numFmtId="0" fontId="46" fillId="0" borderId="6" xfId="0" applyNumberFormat="1" applyFont="1" applyBorder="1" applyAlignment="1">
      <alignment horizontal="left" wrapText="1"/>
    </xf>
    <xf numFmtId="0" fontId="46" fillId="0" borderId="7" xfId="0" applyNumberFormat="1" applyFont="1" applyBorder="1" applyAlignment="1">
      <alignment horizontal="left" wrapText="1"/>
    </xf>
    <xf numFmtId="0" fontId="46" fillId="0" borderId="1" xfId="0" applyNumberFormat="1" applyFont="1" applyBorder="1" applyAlignment="1">
      <alignment horizontal="center" vertical="center"/>
    </xf>
    <xf numFmtId="0" fontId="44" fillId="0" borderId="10" xfId="0" applyNumberFormat="1" applyFont="1" applyBorder="1" applyAlignment="1">
      <alignment horizontal="left" wrapText="1"/>
    </xf>
    <xf numFmtId="0" fontId="39" fillId="0" borderId="9" xfId="0" applyNumberFormat="1" applyFont="1" applyBorder="1" applyAlignment="1">
      <alignment horizontal="center" vertical="center" wrapText="1"/>
    </xf>
    <xf numFmtId="0" fontId="39" fillId="0" borderId="11" xfId="0" applyNumberFormat="1" applyFont="1" applyBorder="1" applyAlignment="1">
      <alignment horizontal="center" vertical="center" wrapText="1"/>
    </xf>
    <xf numFmtId="0" fontId="44" fillId="10" borderId="9" xfId="0" applyNumberFormat="1" applyFont="1" applyFill="1" applyBorder="1" applyAlignment="1">
      <alignment horizontal="center" vertical="center" wrapText="1"/>
    </xf>
    <xf numFmtId="0" fontId="44" fillId="10" borderId="11" xfId="0" applyNumberFormat="1" applyFont="1" applyFill="1" applyBorder="1" applyAlignment="1">
      <alignment horizontal="center" vertical="center" wrapText="1"/>
    </xf>
    <xf numFmtId="0" fontId="39" fillId="0" borderId="0" xfId="0" applyNumberFormat="1" applyFont="1" applyAlignment="1">
      <alignment horizontal="right" wrapText="1"/>
    </xf>
    <xf numFmtId="0" fontId="44" fillId="0" borderId="0" xfId="0" applyNumberFormat="1" applyFont="1" applyAlignment="1">
      <alignment horizontal="center" vertical="center" wrapText="1"/>
    </xf>
    <xf numFmtId="0" fontId="47" fillId="0" borderId="9" xfId="0" applyNumberFormat="1" applyFont="1" applyBorder="1" applyAlignment="1">
      <alignment horizontal="center" vertical="center" wrapText="1"/>
    </xf>
    <xf numFmtId="0" fontId="47" fillId="0" borderId="11" xfId="0" applyNumberFormat="1" applyFont="1" applyBorder="1" applyAlignment="1">
      <alignment horizontal="center" vertical="center" wrapText="1"/>
    </xf>
    <xf numFmtId="0" fontId="39" fillId="0" borderId="10" xfId="0" applyNumberFormat="1" applyFont="1" applyBorder="1" applyAlignment="1">
      <alignment horizontal="center" vertical="center" wrapText="1"/>
    </xf>
    <xf numFmtId="0" fontId="45" fillId="9" borderId="9" xfId="0" applyNumberFormat="1" applyFont="1" applyFill="1" applyBorder="1" applyAlignment="1">
      <alignment horizontal="center" vertical="center" wrapText="1"/>
    </xf>
    <xf numFmtId="0" fontId="45" fillId="9" borderId="11" xfId="0" applyNumberFormat="1" applyFont="1" applyFill="1" applyBorder="1" applyAlignment="1">
      <alignment horizontal="center" vertical="center" wrapText="1"/>
    </xf>
    <xf numFmtId="0" fontId="40" fillId="0" borderId="0" xfId="0" applyNumberFormat="1" applyFont="1" applyAlignment="1">
      <alignment horizontal="center" vertical="center" wrapText="1"/>
    </xf>
    <xf numFmtId="0" fontId="41" fillId="7" borderId="10" xfId="0" applyNumberFormat="1" applyFont="1" applyFill="1" applyBorder="1" applyAlignment="1">
      <alignment horizontal="center" vertical="center" wrapText="1"/>
    </xf>
    <xf numFmtId="0" fontId="42" fillId="7" borderId="9" xfId="0" applyNumberFormat="1" applyFont="1" applyFill="1" applyBorder="1" applyAlignment="1">
      <alignment horizontal="center" vertical="center" wrapText="1"/>
    </xf>
    <xf numFmtId="0" fontId="42" fillId="7" borderId="11" xfId="0" applyNumberFormat="1" applyFont="1" applyFill="1" applyBorder="1" applyAlignment="1">
      <alignment horizontal="center" vertical="center" wrapText="1"/>
    </xf>
    <xf numFmtId="0" fontId="41" fillId="10" borderId="10" xfId="0" applyNumberFormat="1" applyFont="1" applyFill="1" applyBorder="1" applyAlignment="1">
      <alignment horizontal="center" vertical="center" wrapText="1"/>
    </xf>
    <xf numFmtId="0" fontId="42" fillId="10" borderId="9" xfId="0" applyNumberFormat="1" applyFont="1" applyFill="1" applyBorder="1" applyAlignment="1">
      <alignment horizontal="center" vertical="center" wrapText="1"/>
    </xf>
    <xf numFmtId="0" fontId="42" fillId="10" borderId="11" xfId="0" applyNumberFormat="1" applyFont="1" applyFill="1" applyBorder="1" applyAlignment="1">
      <alignment horizontal="center" vertical="center" wrapText="1"/>
    </xf>
    <xf numFmtId="0" fontId="41" fillId="9" borderId="10" xfId="0" applyNumberFormat="1" applyFont="1" applyFill="1" applyBorder="1" applyAlignment="1">
      <alignment horizontal="center" vertical="center" wrapText="1"/>
    </xf>
    <xf numFmtId="0" fontId="42" fillId="9" borderId="9" xfId="0" applyNumberFormat="1" applyFont="1" applyFill="1" applyBorder="1" applyAlignment="1">
      <alignment horizontal="center" vertical="center" wrapText="1"/>
    </xf>
    <xf numFmtId="0" fontId="42" fillId="9" borderId="11" xfId="0" applyNumberFormat="1" applyFont="1" applyFill="1" applyBorder="1" applyAlignment="1">
      <alignment horizontal="center" vertical="center" wrapText="1"/>
    </xf>
    <xf numFmtId="0" fontId="30" fillId="0" borderId="3" xfId="6" applyFont="1" applyBorder="1" applyAlignment="1">
      <alignment horizontal="center" vertical="center" wrapText="1"/>
    </xf>
    <xf numFmtId="0" fontId="30" fillId="0" borderId="5" xfId="6" applyFont="1" applyBorder="1" applyAlignment="1">
      <alignment horizontal="center" vertical="center" wrapText="1"/>
    </xf>
    <xf numFmtId="0" fontId="25" fillId="0" borderId="0" xfId="0" applyNumberFormat="1" applyFont="1" applyAlignment="1">
      <alignment horizontal="right" wrapText="1"/>
    </xf>
    <xf numFmtId="0" fontId="26" fillId="0" borderId="0" xfId="6" applyFont="1" applyAlignment="1">
      <alignment horizontal="center" vertical="center" wrapText="1"/>
    </xf>
    <xf numFmtId="0" fontId="37" fillId="7" borderId="1" xfId="7" applyNumberFormat="1" applyFont="1" applyFill="1" applyBorder="1" applyAlignment="1">
      <alignment horizontal="center" vertical="center" wrapText="1"/>
    </xf>
    <xf numFmtId="0" fontId="21" fillId="8" borderId="1" xfId="6" applyFont="1" applyFill="1" applyBorder="1" applyAlignment="1">
      <alignment horizontal="center" vertical="center" wrapText="1"/>
    </xf>
    <xf numFmtId="0" fontId="21" fillId="7" borderId="6" xfId="6" applyFont="1" applyFill="1" applyBorder="1" applyAlignment="1">
      <alignment horizontal="center" vertical="center" wrapText="1"/>
    </xf>
    <xf numFmtId="0" fontId="21" fillId="7" borderId="8" xfId="6" applyFont="1" applyFill="1" applyBorder="1" applyAlignment="1">
      <alignment horizontal="center" vertical="center" wrapText="1"/>
    </xf>
    <xf numFmtId="0" fontId="21" fillId="7" borderId="7" xfId="6" applyFont="1" applyFill="1" applyBorder="1" applyAlignment="1">
      <alignment horizontal="center" vertical="center" wrapText="1"/>
    </xf>
    <xf numFmtId="0" fontId="25" fillId="0" borderId="0" xfId="6" applyFont="1" applyAlignment="1">
      <alignment horizontal="left" wrapText="1"/>
    </xf>
    <xf numFmtId="0" fontId="26" fillId="0" borderId="0" xfId="6" applyFont="1" applyAlignment="1">
      <alignment horizontal="center" wrapText="1"/>
    </xf>
    <xf numFmtId="0" fontId="25" fillId="5" borderId="2" xfId="6" applyFont="1" applyFill="1" applyBorder="1" applyAlignment="1">
      <alignment horizontal="left" vertical="center" wrapText="1"/>
    </xf>
    <xf numFmtId="0" fontId="37" fillId="7" borderId="1" xfId="7" applyNumberFormat="1" applyFont="1" applyFill="1" applyBorder="1" applyAlignment="1">
      <alignment horizontal="left" vertical="center" wrapText="1"/>
    </xf>
    <xf numFmtId="3" fontId="37" fillId="7" borderId="3" xfId="7" applyNumberFormat="1" applyFont="1" applyFill="1" applyBorder="1" applyAlignment="1">
      <alignment horizontal="center" vertical="center" wrapText="1"/>
    </xf>
    <xf numFmtId="3" fontId="37" fillId="7" borderId="5" xfId="7" applyNumberFormat="1" applyFont="1" applyFill="1" applyBorder="1" applyAlignment="1">
      <alignment horizontal="center" vertical="center" wrapText="1"/>
    </xf>
    <xf numFmtId="0" fontId="21" fillId="7" borderId="3" xfId="6" applyFont="1" applyFill="1" applyBorder="1" applyAlignment="1">
      <alignment horizontal="center" vertical="center" wrapText="1"/>
    </xf>
    <xf numFmtId="0" fontId="21" fillId="7" borderId="5" xfId="6" applyFont="1" applyFill="1" applyBorder="1" applyAlignment="1">
      <alignment horizontal="center" vertical="center" wrapText="1"/>
    </xf>
    <xf numFmtId="164" fontId="21" fillId="7" borderId="3" xfId="6" applyNumberFormat="1" applyFont="1" applyFill="1" applyBorder="1" applyAlignment="1">
      <alignment horizontal="center" vertical="center" wrapText="1"/>
    </xf>
    <xf numFmtId="164" fontId="21" fillId="7" borderId="5" xfId="6" applyNumberFormat="1" applyFont="1" applyFill="1" applyBorder="1" applyAlignment="1">
      <alignment horizontal="center" vertical="center" wrapText="1"/>
    </xf>
    <xf numFmtId="164" fontId="21" fillId="7" borderId="3" xfId="7" applyNumberFormat="1" applyFont="1" applyFill="1" applyBorder="1" applyAlignment="1">
      <alignment horizontal="center" vertical="center" wrapText="1"/>
    </xf>
    <xf numFmtId="164" fontId="21" fillId="7" borderId="5" xfId="7" applyNumberFormat="1" applyFont="1" applyFill="1" applyBorder="1" applyAlignment="1">
      <alignment horizontal="center" vertical="center" wrapText="1"/>
    </xf>
    <xf numFmtId="164" fontId="37" fillId="7" borderId="1" xfId="7" applyNumberFormat="1" applyFont="1" applyFill="1" applyBorder="1" applyAlignment="1">
      <alignment horizontal="center" vertical="center" wrapText="1"/>
    </xf>
    <xf numFmtId="0" fontId="28" fillId="7" borderId="6" xfId="7" applyNumberFormat="1" applyFont="1" applyFill="1" applyBorder="1" applyAlignment="1">
      <alignment horizontal="left" vertical="center" wrapText="1"/>
    </xf>
    <xf numFmtId="0" fontId="28" fillId="7" borderId="7" xfId="7" applyNumberFormat="1" applyFont="1" applyFill="1" applyBorder="1" applyAlignment="1">
      <alignment horizontal="left" vertical="center" wrapText="1"/>
    </xf>
    <xf numFmtId="0" fontId="28" fillId="7" borderId="6" xfId="7" applyNumberFormat="1" applyFont="1" applyFill="1" applyBorder="1" applyAlignment="1">
      <alignment horizontal="center" vertical="center" wrapText="1"/>
    </xf>
    <xf numFmtId="0" fontId="28" fillId="7" borderId="7" xfId="7" applyNumberFormat="1" applyFont="1" applyFill="1" applyBorder="1" applyAlignment="1">
      <alignment horizontal="center" vertical="center" wrapText="1"/>
    </xf>
    <xf numFmtId="3" fontId="28" fillId="7" borderId="3" xfId="7" applyNumberFormat="1" applyFont="1" applyFill="1" applyBorder="1" applyAlignment="1">
      <alignment horizontal="center" vertical="center" wrapText="1"/>
    </xf>
    <xf numFmtId="3" fontId="28" fillId="7" borderId="5" xfId="7" applyNumberFormat="1" applyFont="1" applyFill="1" applyBorder="1" applyAlignment="1">
      <alignment horizontal="center" vertical="center" wrapText="1"/>
    </xf>
    <xf numFmtId="0" fontId="25" fillId="7" borderId="3" xfId="6" applyFont="1" applyFill="1" applyBorder="1" applyAlignment="1">
      <alignment horizontal="center" vertical="center" wrapText="1"/>
    </xf>
    <xf numFmtId="0" fontId="25" fillId="7" borderId="5" xfId="6" applyFont="1" applyFill="1" applyBorder="1" applyAlignment="1">
      <alignment horizontal="center" vertical="center" wrapText="1"/>
    </xf>
    <xf numFmtId="164" fontId="25" fillId="7" borderId="3" xfId="6" applyNumberFormat="1" applyFont="1" applyFill="1" applyBorder="1" applyAlignment="1">
      <alignment horizontal="center" vertical="center" wrapText="1"/>
    </xf>
    <xf numFmtId="164" fontId="25" fillId="7" borderId="5" xfId="6" applyNumberFormat="1" applyFont="1" applyFill="1" applyBorder="1" applyAlignment="1">
      <alignment horizontal="center" vertical="center" wrapText="1"/>
    </xf>
    <xf numFmtId="164" fontId="25" fillId="7" borderId="3" xfId="7" applyNumberFormat="1" applyFont="1" applyFill="1" applyBorder="1" applyAlignment="1">
      <alignment horizontal="center" vertical="center" wrapText="1"/>
    </xf>
    <xf numFmtId="164" fontId="25" fillId="7" borderId="5" xfId="7" applyNumberFormat="1" applyFont="1" applyFill="1" applyBorder="1" applyAlignment="1">
      <alignment horizontal="center" vertical="center" wrapText="1"/>
    </xf>
    <xf numFmtId="164" fontId="28" fillId="7" borderId="3" xfId="7" applyNumberFormat="1" applyFont="1" applyFill="1" applyBorder="1" applyAlignment="1">
      <alignment horizontal="center" vertical="center" wrapText="1"/>
    </xf>
    <xf numFmtId="164" fontId="28" fillId="7" borderId="5" xfId="7" applyNumberFormat="1" applyFont="1" applyFill="1" applyBorder="1" applyAlignment="1">
      <alignment horizontal="center" vertical="center" wrapText="1"/>
    </xf>
    <xf numFmtId="1" fontId="37" fillId="7" borderId="3" xfId="7" applyNumberFormat="1" applyFont="1" applyFill="1" applyBorder="1" applyAlignment="1">
      <alignment horizontal="center" vertical="center" wrapText="1"/>
    </xf>
    <xf numFmtId="1" fontId="37" fillId="7" borderId="5" xfId="7" applyNumberFormat="1" applyFont="1" applyFill="1" applyBorder="1" applyAlignment="1">
      <alignment horizontal="center" vertical="center" wrapText="1"/>
    </xf>
    <xf numFmtId="164" fontId="25" fillId="0" borderId="0" xfId="6" applyNumberFormat="1" applyFont="1" applyAlignment="1">
      <alignment horizontal="left" wrapText="1"/>
    </xf>
  </cellXfs>
  <cellStyles count="12">
    <cellStyle name="Обычный" xfId="0" builtinId="0"/>
    <cellStyle name="Обычный 2" xfId="4"/>
    <cellStyle name="Обычный 2 2" xfId="1"/>
    <cellStyle name="Обычный 2 3" xfId="2"/>
    <cellStyle name="Обычный 3" xfId="6"/>
    <cellStyle name="Обычный_Лист1" xfId="8"/>
    <cellStyle name="Обычный_Лист3" xfId="7"/>
    <cellStyle name="Обычный_прил 3" xfId="5"/>
    <cellStyle name="Обычный_прил 4.1" xfId="9"/>
    <cellStyle name="Обычный_прил 8" xfId="10"/>
    <cellStyle name="Обычный_прил 8.1" xfId="11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theme" Target="theme/theme1.xml"/><Relationship Id="rId30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4"/>
  <sheetViews>
    <sheetView view="pageBreakPreview" topLeftCell="A55" zoomScale="98" zoomScaleNormal="100" zoomScaleSheetLayoutView="98" workbookViewId="0">
      <selection activeCell="J72" sqref="J72"/>
    </sheetView>
  </sheetViews>
  <sheetFormatPr defaultRowHeight="15" x14ac:dyDescent="0.25"/>
  <cols>
    <col min="1" max="1" width="8.5703125" style="326" customWidth="1"/>
    <col min="2" max="2" width="27.140625" style="324" customWidth="1"/>
    <col min="3" max="3" width="8.140625" style="321" customWidth="1"/>
    <col min="4" max="4" width="15.42578125" style="327" customWidth="1"/>
    <col min="5" max="5" width="7.140625" style="321" customWidth="1"/>
    <col min="6" max="6" width="13.7109375" style="327" customWidth="1"/>
    <col min="7" max="7" width="7.140625" style="321" customWidth="1"/>
    <col min="8" max="8" width="14.42578125" style="327" customWidth="1"/>
    <col min="9" max="9" width="7.140625" style="321" customWidth="1"/>
    <col min="10" max="10" width="13.5703125" style="327" customWidth="1"/>
    <col min="11" max="11" width="7.5703125" style="321" customWidth="1"/>
    <col min="12" max="12" width="15" style="327" customWidth="1"/>
    <col min="13" max="13" width="8.28515625" style="321" customWidth="1"/>
    <col min="14" max="14" width="15.42578125" style="327" customWidth="1"/>
    <col min="15" max="16384" width="9.140625" style="321"/>
  </cols>
  <sheetData>
    <row r="1" spans="1:14" s="308" customFormat="1" ht="44.25" customHeight="1" x14ac:dyDescent="0.25">
      <c r="A1" s="316"/>
      <c r="K1" s="332" t="s">
        <v>357</v>
      </c>
      <c r="L1" s="332"/>
      <c r="M1" s="332"/>
      <c r="N1" s="332"/>
    </row>
    <row r="2" spans="1:14" s="308" customFormat="1" ht="42.75" customHeight="1" x14ac:dyDescent="0.25">
      <c r="B2" s="333" t="s">
        <v>353</v>
      </c>
      <c r="C2" s="333"/>
      <c r="D2" s="333"/>
      <c r="E2" s="333"/>
      <c r="F2" s="333"/>
      <c r="G2" s="333"/>
      <c r="H2" s="333"/>
      <c r="I2" s="333"/>
      <c r="J2" s="333"/>
      <c r="K2" s="333"/>
      <c r="L2" s="333"/>
    </row>
    <row r="3" spans="1:14" s="323" customFormat="1" ht="22.5" customHeight="1" x14ac:dyDescent="0.25">
      <c r="A3" s="334" t="s">
        <v>75</v>
      </c>
      <c r="B3" s="336" t="s">
        <v>354</v>
      </c>
      <c r="C3" s="338" t="s">
        <v>11</v>
      </c>
      <c r="D3" s="339"/>
      <c r="E3" s="338" t="s">
        <v>7</v>
      </c>
      <c r="F3" s="339"/>
      <c r="G3" s="338" t="s">
        <v>8</v>
      </c>
      <c r="H3" s="339"/>
      <c r="I3" s="338" t="s">
        <v>10</v>
      </c>
      <c r="J3" s="339"/>
      <c r="K3" s="338" t="s">
        <v>9</v>
      </c>
      <c r="L3" s="339"/>
      <c r="M3" s="338" t="s">
        <v>30</v>
      </c>
      <c r="N3" s="339"/>
    </row>
    <row r="4" spans="1:14" s="323" customFormat="1" ht="13.5" customHeight="1" x14ac:dyDescent="0.2">
      <c r="A4" s="335"/>
      <c r="B4" s="337"/>
      <c r="C4" s="328" t="s">
        <v>355</v>
      </c>
      <c r="D4" s="329" t="s">
        <v>356</v>
      </c>
      <c r="E4" s="328" t="s">
        <v>355</v>
      </c>
      <c r="F4" s="329" t="s">
        <v>356</v>
      </c>
      <c r="G4" s="328" t="s">
        <v>355</v>
      </c>
      <c r="H4" s="329" t="s">
        <v>356</v>
      </c>
      <c r="I4" s="328" t="s">
        <v>355</v>
      </c>
      <c r="J4" s="329" t="s">
        <v>356</v>
      </c>
      <c r="K4" s="328" t="s">
        <v>355</v>
      </c>
      <c r="L4" s="329" t="s">
        <v>356</v>
      </c>
      <c r="M4" s="328" t="s">
        <v>355</v>
      </c>
      <c r="N4" s="329" t="s">
        <v>356</v>
      </c>
    </row>
    <row r="5" spans="1:14" ht="30" x14ac:dyDescent="0.25">
      <c r="A5" s="322">
        <v>560002</v>
      </c>
      <c r="B5" s="325" t="s">
        <v>32</v>
      </c>
      <c r="C5" s="322">
        <v>2115</v>
      </c>
      <c r="D5" s="12">
        <v>2383288</v>
      </c>
      <c r="E5" s="322">
        <v>680</v>
      </c>
      <c r="F5" s="12">
        <v>765992</v>
      </c>
      <c r="G5" s="322">
        <v>1151</v>
      </c>
      <c r="H5" s="12">
        <v>1295873</v>
      </c>
      <c r="I5" s="322">
        <v>112</v>
      </c>
      <c r="J5" s="12">
        <v>124930</v>
      </c>
      <c r="K5" s="322">
        <v>509</v>
      </c>
      <c r="L5" s="12">
        <v>573088</v>
      </c>
      <c r="M5" s="322">
        <v>4567</v>
      </c>
      <c r="N5" s="12">
        <v>5143171</v>
      </c>
    </row>
    <row r="6" spans="1:14" ht="30" x14ac:dyDescent="0.25">
      <c r="A6" s="322">
        <v>560014</v>
      </c>
      <c r="B6" s="325" t="s">
        <v>89</v>
      </c>
      <c r="C6" s="322">
        <v>303</v>
      </c>
      <c r="D6" s="12">
        <v>203908</v>
      </c>
      <c r="E6" s="322">
        <v>115</v>
      </c>
      <c r="F6" s="12">
        <v>76903</v>
      </c>
      <c r="G6" s="322">
        <v>65</v>
      </c>
      <c r="H6" s="12">
        <v>43134</v>
      </c>
      <c r="I6" s="322">
        <v>160</v>
      </c>
      <c r="J6" s="12">
        <v>106884</v>
      </c>
      <c r="K6" s="322">
        <v>133</v>
      </c>
      <c r="L6" s="12">
        <v>89181</v>
      </c>
      <c r="M6" s="322">
        <v>776</v>
      </c>
      <c r="N6" s="12">
        <v>520010</v>
      </c>
    </row>
    <row r="7" spans="1:14" x14ac:dyDescent="0.25">
      <c r="A7" s="322">
        <v>560017</v>
      </c>
      <c r="B7" s="325" t="s">
        <v>70</v>
      </c>
      <c r="C7" s="322">
        <v>15649</v>
      </c>
      <c r="D7" s="12">
        <v>17547137</v>
      </c>
      <c r="E7" s="322">
        <v>1289</v>
      </c>
      <c r="F7" s="12">
        <v>1445498</v>
      </c>
      <c r="G7" s="322">
        <v>800</v>
      </c>
      <c r="H7" s="12">
        <v>895557</v>
      </c>
      <c r="I7" s="322">
        <v>515</v>
      </c>
      <c r="J7" s="12">
        <v>576894</v>
      </c>
      <c r="K7" s="322">
        <v>2391</v>
      </c>
      <c r="L7" s="12">
        <v>2679947</v>
      </c>
      <c r="M7" s="322">
        <v>20644</v>
      </c>
      <c r="N7" s="12">
        <v>23145033</v>
      </c>
    </row>
    <row r="8" spans="1:14" ht="17.25" customHeight="1" x14ac:dyDescent="0.25">
      <c r="A8" s="322">
        <v>560019</v>
      </c>
      <c r="B8" s="325" t="s">
        <v>90</v>
      </c>
      <c r="C8" s="322">
        <v>13069</v>
      </c>
      <c r="D8" s="12">
        <v>13922056</v>
      </c>
      <c r="E8" s="322">
        <v>1804</v>
      </c>
      <c r="F8" s="12">
        <v>1917463</v>
      </c>
      <c r="G8" s="322">
        <v>1350</v>
      </c>
      <c r="H8" s="12">
        <v>1416298</v>
      </c>
      <c r="I8" s="322">
        <v>1472</v>
      </c>
      <c r="J8" s="12">
        <v>1549969</v>
      </c>
      <c r="K8" s="322">
        <v>3836</v>
      </c>
      <c r="L8" s="12">
        <v>4078466</v>
      </c>
      <c r="M8" s="322">
        <v>21531</v>
      </c>
      <c r="N8" s="12">
        <v>22884252</v>
      </c>
    </row>
    <row r="9" spans="1:14" ht="15.75" customHeight="1" x14ac:dyDescent="0.25">
      <c r="A9" s="322">
        <v>560021</v>
      </c>
      <c r="B9" s="325" t="s">
        <v>91</v>
      </c>
      <c r="C9" s="322">
        <v>10914</v>
      </c>
      <c r="D9" s="12">
        <v>12324823</v>
      </c>
      <c r="E9" s="322">
        <v>1498</v>
      </c>
      <c r="F9" s="12">
        <v>1691116</v>
      </c>
      <c r="G9" s="322">
        <v>666</v>
      </c>
      <c r="H9" s="12">
        <v>753053</v>
      </c>
      <c r="I9" s="322">
        <v>324</v>
      </c>
      <c r="J9" s="12">
        <v>365454</v>
      </c>
      <c r="K9" s="322">
        <v>1286</v>
      </c>
      <c r="L9" s="12">
        <v>1452415</v>
      </c>
      <c r="M9" s="322">
        <v>14688</v>
      </c>
      <c r="N9" s="12">
        <v>16586861</v>
      </c>
    </row>
    <row r="10" spans="1:14" ht="15" customHeight="1" x14ac:dyDescent="0.25">
      <c r="A10" s="322">
        <v>560022</v>
      </c>
      <c r="B10" s="325" t="s">
        <v>92</v>
      </c>
      <c r="C10" s="322">
        <v>9743</v>
      </c>
      <c r="D10" s="12">
        <v>10882065</v>
      </c>
      <c r="E10" s="322">
        <v>1711</v>
      </c>
      <c r="F10" s="12">
        <v>1912608</v>
      </c>
      <c r="G10" s="322">
        <v>2114</v>
      </c>
      <c r="H10" s="12">
        <v>2364195</v>
      </c>
      <c r="I10" s="322">
        <v>517</v>
      </c>
      <c r="J10" s="12">
        <v>578778</v>
      </c>
      <c r="K10" s="322">
        <v>3155</v>
      </c>
      <c r="L10" s="12">
        <v>3525160</v>
      </c>
      <c r="M10" s="322">
        <v>17240</v>
      </c>
      <c r="N10" s="12">
        <v>19262806</v>
      </c>
    </row>
    <row r="11" spans="1:14" x14ac:dyDescent="0.25">
      <c r="A11" s="322">
        <v>560024</v>
      </c>
      <c r="B11" s="325" t="s">
        <v>71</v>
      </c>
      <c r="C11" s="322">
        <v>95</v>
      </c>
      <c r="D11" s="12">
        <v>86613</v>
      </c>
      <c r="E11" s="322">
        <v>20</v>
      </c>
      <c r="F11" s="12">
        <v>12753</v>
      </c>
      <c r="G11" s="322">
        <v>10</v>
      </c>
      <c r="H11" s="12">
        <v>11015</v>
      </c>
      <c r="I11" s="322">
        <v>4</v>
      </c>
      <c r="J11" s="12">
        <v>4128</v>
      </c>
      <c r="K11" s="322">
        <v>45</v>
      </c>
      <c r="L11" s="12">
        <v>37455</v>
      </c>
      <c r="M11" s="322">
        <v>174</v>
      </c>
      <c r="N11" s="12">
        <v>151964</v>
      </c>
    </row>
    <row r="12" spans="1:14" ht="30" x14ac:dyDescent="0.25">
      <c r="A12" s="322">
        <v>560026</v>
      </c>
      <c r="B12" s="325" t="s">
        <v>93</v>
      </c>
      <c r="C12" s="322">
        <v>9305</v>
      </c>
      <c r="D12" s="12">
        <v>10292518</v>
      </c>
      <c r="E12" s="322">
        <v>9938</v>
      </c>
      <c r="F12" s="12">
        <v>10991905</v>
      </c>
      <c r="G12" s="322">
        <v>2829</v>
      </c>
      <c r="H12" s="12">
        <v>3129836</v>
      </c>
      <c r="I12" s="322">
        <v>747</v>
      </c>
      <c r="J12" s="12">
        <v>825159</v>
      </c>
      <c r="K12" s="322">
        <v>2491</v>
      </c>
      <c r="L12" s="12">
        <v>2754451</v>
      </c>
      <c r="M12" s="322">
        <v>25310</v>
      </c>
      <c r="N12" s="12">
        <v>27993869</v>
      </c>
    </row>
    <row r="13" spans="1:14" x14ac:dyDescent="0.25">
      <c r="A13" s="322">
        <v>560032</v>
      </c>
      <c r="B13" s="325" t="s">
        <v>94</v>
      </c>
      <c r="C13" s="322">
        <v>767</v>
      </c>
      <c r="D13" s="12">
        <v>867318</v>
      </c>
      <c r="E13" s="322">
        <v>2404</v>
      </c>
      <c r="F13" s="12">
        <v>2714938</v>
      </c>
      <c r="G13" s="322">
        <v>534</v>
      </c>
      <c r="H13" s="12">
        <v>603298</v>
      </c>
      <c r="I13" s="322">
        <v>70</v>
      </c>
      <c r="J13" s="12">
        <v>78292</v>
      </c>
      <c r="K13" s="322">
        <v>1439</v>
      </c>
      <c r="L13" s="12">
        <v>1624846</v>
      </c>
      <c r="M13" s="322">
        <v>5214</v>
      </c>
      <c r="N13" s="12">
        <v>5888692</v>
      </c>
    </row>
    <row r="14" spans="1:14" x14ac:dyDescent="0.25">
      <c r="A14" s="322">
        <v>560033</v>
      </c>
      <c r="B14" s="325" t="s">
        <v>35</v>
      </c>
      <c r="C14" s="322">
        <v>2564</v>
      </c>
      <c r="D14" s="12">
        <v>2897459</v>
      </c>
      <c r="E14" s="322">
        <v>4768</v>
      </c>
      <c r="F14" s="12">
        <v>5397661</v>
      </c>
      <c r="G14" s="322">
        <v>801</v>
      </c>
      <c r="H14" s="12">
        <v>931213</v>
      </c>
      <c r="I14" s="322">
        <v>372</v>
      </c>
      <c r="J14" s="12">
        <v>423252</v>
      </c>
      <c r="K14" s="322">
        <v>2660</v>
      </c>
      <c r="L14" s="12">
        <v>3019173</v>
      </c>
      <c r="M14" s="322">
        <v>11165</v>
      </c>
      <c r="N14" s="12">
        <v>12668758</v>
      </c>
    </row>
    <row r="15" spans="1:14" x14ac:dyDescent="0.25">
      <c r="A15" s="322">
        <v>560034</v>
      </c>
      <c r="B15" s="325" t="s">
        <v>95</v>
      </c>
      <c r="C15" s="322">
        <v>1099</v>
      </c>
      <c r="D15" s="12">
        <v>1222551</v>
      </c>
      <c r="E15" s="322">
        <v>4662</v>
      </c>
      <c r="F15" s="12">
        <v>5193016</v>
      </c>
      <c r="G15" s="322">
        <v>1141</v>
      </c>
      <c r="H15" s="12">
        <v>1272748</v>
      </c>
      <c r="I15" s="322">
        <v>138</v>
      </c>
      <c r="J15" s="12">
        <v>154176</v>
      </c>
      <c r="K15" s="322">
        <v>2406</v>
      </c>
      <c r="L15" s="12">
        <v>2681027</v>
      </c>
      <c r="M15" s="322">
        <v>9446</v>
      </c>
      <c r="N15" s="12">
        <v>10523518</v>
      </c>
    </row>
    <row r="16" spans="1:14" x14ac:dyDescent="0.25">
      <c r="A16" s="322">
        <v>560036</v>
      </c>
      <c r="B16" s="325" t="s">
        <v>97</v>
      </c>
      <c r="C16" s="322">
        <v>1220</v>
      </c>
      <c r="D16" s="12">
        <v>1378287</v>
      </c>
      <c r="E16" s="322">
        <v>6366</v>
      </c>
      <c r="F16" s="12">
        <v>7223975</v>
      </c>
      <c r="G16" s="322">
        <v>532</v>
      </c>
      <c r="H16" s="12">
        <v>601677</v>
      </c>
      <c r="I16" s="322">
        <v>197</v>
      </c>
      <c r="J16" s="12">
        <v>226169</v>
      </c>
      <c r="K16" s="322">
        <v>3565</v>
      </c>
      <c r="L16" s="12">
        <v>3937164</v>
      </c>
      <c r="M16" s="322">
        <v>11880</v>
      </c>
      <c r="N16" s="12">
        <v>13367272</v>
      </c>
    </row>
    <row r="17" spans="1:14" x14ac:dyDescent="0.25">
      <c r="A17" s="322">
        <v>560043</v>
      </c>
      <c r="B17" s="325" t="s">
        <v>36</v>
      </c>
      <c r="C17" s="322">
        <v>5046</v>
      </c>
      <c r="D17" s="12">
        <v>5618247</v>
      </c>
      <c r="E17" s="322">
        <v>26</v>
      </c>
      <c r="F17" s="12">
        <v>27518</v>
      </c>
      <c r="G17" s="322">
        <v>254</v>
      </c>
      <c r="H17" s="12">
        <v>323505</v>
      </c>
      <c r="I17" s="322"/>
      <c r="J17" s="12"/>
      <c r="K17" s="322">
        <v>133</v>
      </c>
      <c r="L17" s="12">
        <v>153641</v>
      </c>
      <c r="M17" s="322">
        <v>5459</v>
      </c>
      <c r="N17" s="12">
        <v>6122911</v>
      </c>
    </row>
    <row r="18" spans="1:14" x14ac:dyDescent="0.25">
      <c r="A18" s="322">
        <v>560045</v>
      </c>
      <c r="B18" s="325" t="s">
        <v>37</v>
      </c>
      <c r="C18" s="322">
        <v>298</v>
      </c>
      <c r="D18" s="12">
        <v>328860</v>
      </c>
      <c r="E18" s="322">
        <v>2063</v>
      </c>
      <c r="F18" s="12">
        <v>2274830</v>
      </c>
      <c r="G18" s="322">
        <v>22</v>
      </c>
      <c r="H18" s="12">
        <v>24627</v>
      </c>
      <c r="I18" s="322">
        <v>2244</v>
      </c>
      <c r="J18" s="12">
        <v>2474027</v>
      </c>
      <c r="K18" s="322">
        <v>626</v>
      </c>
      <c r="L18" s="12">
        <v>690022</v>
      </c>
      <c r="M18" s="322">
        <v>5253</v>
      </c>
      <c r="N18" s="12">
        <v>5792366</v>
      </c>
    </row>
    <row r="19" spans="1:14" x14ac:dyDescent="0.25">
      <c r="A19" s="322">
        <v>560047</v>
      </c>
      <c r="B19" s="325" t="s">
        <v>99</v>
      </c>
      <c r="C19" s="322">
        <v>513</v>
      </c>
      <c r="D19" s="12">
        <v>572785</v>
      </c>
      <c r="E19" s="322">
        <v>3139</v>
      </c>
      <c r="F19" s="12">
        <v>3504110</v>
      </c>
      <c r="G19" s="322">
        <v>7</v>
      </c>
      <c r="H19" s="12">
        <v>8262</v>
      </c>
      <c r="I19" s="322">
        <v>3073</v>
      </c>
      <c r="J19" s="12">
        <v>3432485</v>
      </c>
      <c r="K19" s="322">
        <v>932</v>
      </c>
      <c r="L19" s="12">
        <v>1040101</v>
      </c>
      <c r="M19" s="322">
        <v>7664</v>
      </c>
      <c r="N19" s="12">
        <v>8557743</v>
      </c>
    </row>
    <row r="20" spans="1:14" x14ac:dyDescent="0.25">
      <c r="A20" s="322">
        <v>560052</v>
      </c>
      <c r="B20" s="325" t="s">
        <v>38</v>
      </c>
      <c r="C20" s="322">
        <v>6</v>
      </c>
      <c r="D20" s="12">
        <v>5873</v>
      </c>
      <c r="E20" s="322">
        <v>27</v>
      </c>
      <c r="F20" s="12">
        <v>30927</v>
      </c>
      <c r="G20" s="322">
        <v>6</v>
      </c>
      <c r="H20" s="12">
        <v>5692</v>
      </c>
      <c r="I20" s="322">
        <v>2624</v>
      </c>
      <c r="J20" s="12">
        <v>2994085</v>
      </c>
      <c r="K20" s="322">
        <v>1995</v>
      </c>
      <c r="L20" s="12">
        <v>2275854</v>
      </c>
      <c r="M20" s="322">
        <v>4658</v>
      </c>
      <c r="N20" s="12">
        <v>5312431</v>
      </c>
    </row>
    <row r="21" spans="1:14" x14ac:dyDescent="0.25">
      <c r="A21" s="322">
        <v>560053</v>
      </c>
      <c r="B21" s="325" t="s">
        <v>39</v>
      </c>
      <c r="C21" s="322">
        <v>24</v>
      </c>
      <c r="D21" s="12">
        <v>26239</v>
      </c>
      <c r="E21" s="322">
        <v>3715</v>
      </c>
      <c r="F21" s="12">
        <v>4167677</v>
      </c>
      <c r="G21" s="322">
        <v>4</v>
      </c>
      <c r="H21" s="12">
        <v>4496</v>
      </c>
      <c r="I21" s="322">
        <v>6</v>
      </c>
      <c r="J21" s="12">
        <v>6088</v>
      </c>
      <c r="K21" s="322">
        <v>397</v>
      </c>
      <c r="L21" s="12">
        <v>461550</v>
      </c>
      <c r="M21" s="322">
        <v>4146</v>
      </c>
      <c r="N21" s="12">
        <v>4666050</v>
      </c>
    </row>
    <row r="22" spans="1:14" x14ac:dyDescent="0.25">
      <c r="A22" s="322">
        <v>560054</v>
      </c>
      <c r="B22" s="325" t="s">
        <v>40</v>
      </c>
      <c r="C22" s="322">
        <v>16</v>
      </c>
      <c r="D22" s="12">
        <v>18777</v>
      </c>
      <c r="E22" s="322">
        <v>106</v>
      </c>
      <c r="F22" s="12">
        <v>114802</v>
      </c>
      <c r="G22" s="322">
        <v>1153</v>
      </c>
      <c r="H22" s="12">
        <v>1318669</v>
      </c>
      <c r="I22" s="322">
        <v>139</v>
      </c>
      <c r="J22" s="12">
        <v>157481</v>
      </c>
      <c r="K22" s="322">
        <v>2761</v>
      </c>
      <c r="L22" s="12">
        <v>3060136</v>
      </c>
      <c r="M22" s="322">
        <v>4175</v>
      </c>
      <c r="N22" s="12">
        <v>4669865</v>
      </c>
    </row>
    <row r="23" spans="1:14" x14ac:dyDescent="0.25">
      <c r="A23" s="322">
        <v>560055</v>
      </c>
      <c r="B23" s="325" t="s">
        <v>100</v>
      </c>
      <c r="C23" s="322">
        <v>14</v>
      </c>
      <c r="D23" s="12">
        <v>16760</v>
      </c>
      <c r="E23" s="322">
        <v>16</v>
      </c>
      <c r="F23" s="12">
        <v>18224</v>
      </c>
      <c r="G23" s="322">
        <v>914</v>
      </c>
      <c r="H23" s="12">
        <v>1020121</v>
      </c>
      <c r="I23" s="322">
        <v>6</v>
      </c>
      <c r="J23" s="12">
        <v>6534</v>
      </c>
      <c r="K23" s="322">
        <v>1970</v>
      </c>
      <c r="L23" s="12">
        <v>2199107</v>
      </c>
      <c r="M23" s="322">
        <v>2920</v>
      </c>
      <c r="N23" s="12">
        <v>3260746</v>
      </c>
    </row>
    <row r="24" spans="1:14" x14ac:dyDescent="0.25">
      <c r="A24" s="322">
        <v>560056</v>
      </c>
      <c r="B24" s="325" t="s">
        <v>41</v>
      </c>
      <c r="C24" s="322">
        <v>9</v>
      </c>
      <c r="D24" s="12">
        <v>7554</v>
      </c>
      <c r="E24" s="322">
        <v>89</v>
      </c>
      <c r="F24" s="12">
        <v>83320</v>
      </c>
      <c r="G24" s="322"/>
      <c r="H24" s="12"/>
      <c r="I24" s="322">
        <v>2900</v>
      </c>
      <c r="J24" s="12">
        <v>3203498</v>
      </c>
      <c r="K24" s="322">
        <v>1021</v>
      </c>
      <c r="L24" s="12">
        <v>1135091</v>
      </c>
      <c r="M24" s="322">
        <v>4019</v>
      </c>
      <c r="N24" s="12">
        <v>4429463</v>
      </c>
    </row>
    <row r="25" spans="1:14" x14ac:dyDescent="0.25">
      <c r="A25" s="322">
        <v>560057</v>
      </c>
      <c r="B25" s="325" t="s">
        <v>42</v>
      </c>
      <c r="C25" s="322">
        <v>3133</v>
      </c>
      <c r="D25" s="12">
        <v>3461071</v>
      </c>
      <c r="E25" s="322">
        <v>51</v>
      </c>
      <c r="F25" s="12">
        <v>54148</v>
      </c>
      <c r="G25" s="322">
        <v>17</v>
      </c>
      <c r="H25" s="12">
        <v>21902</v>
      </c>
      <c r="I25" s="322">
        <v>6</v>
      </c>
      <c r="J25" s="12">
        <v>8078</v>
      </c>
      <c r="K25" s="322">
        <v>38</v>
      </c>
      <c r="L25" s="12">
        <v>44625</v>
      </c>
      <c r="M25" s="322">
        <v>3245</v>
      </c>
      <c r="N25" s="12">
        <v>3589824</v>
      </c>
    </row>
    <row r="26" spans="1:14" x14ac:dyDescent="0.25">
      <c r="A26" s="322">
        <v>560058</v>
      </c>
      <c r="B26" s="325" t="s">
        <v>43</v>
      </c>
      <c r="C26" s="322">
        <v>6603</v>
      </c>
      <c r="D26" s="12">
        <v>7356555</v>
      </c>
      <c r="E26" s="322">
        <v>78</v>
      </c>
      <c r="F26" s="12">
        <v>94684</v>
      </c>
      <c r="G26" s="322">
        <v>763</v>
      </c>
      <c r="H26" s="12">
        <v>857829</v>
      </c>
      <c r="I26" s="322">
        <v>8</v>
      </c>
      <c r="J26" s="12">
        <v>7064</v>
      </c>
      <c r="K26" s="322">
        <v>1698</v>
      </c>
      <c r="L26" s="12">
        <v>1892477</v>
      </c>
      <c r="M26" s="322">
        <v>9150</v>
      </c>
      <c r="N26" s="12">
        <v>10208609</v>
      </c>
    </row>
    <row r="27" spans="1:14" x14ac:dyDescent="0.25">
      <c r="A27" s="322">
        <v>560059</v>
      </c>
      <c r="B27" s="325" t="s">
        <v>44</v>
      </c>
      <c r="C27" s="322">
        <v>46</v>
      </c>
      <c r="D27" s="12">
        <v>51819</v>
      </c>
      <c r="E27" s="322">
        <v>160</v>
      </c>
      <c r="F27" s="12">
        <v>169317</v>
      </c>
      <c r="G27" s="322">
        <v>11</v>
      </c>
      <c r="H27" s="12">
        <v>8766</v>
      </c>
      <c r="I27" s="322">
        <v>1511</v>
      </c>
      <c r="J27" s="12">
        <v>1699485</v>
      </c>
      <c r="K27" s="322">
        <v>1150</v>
      </c>
      <c r="L27" s="12">
        <v>1280089</v>
      </c>
      <c r="M27" s="322">
        <v>2878</v>
      </c>
      <c r="N27" s="12">
        <v>3209476</v>
      </c>
    </row>
    <row r="28" spans="1:14" x14ac:dyDescent="0.25">
      <c r="A28" s="322">
        <v>560060</v>
      </c>
      <c r="B28" s="325" t="s">
        <v>45</v>
      </c>
      <c r="C28" s="322">
        <v>43</v>
      </c>
      <c r="D28" s="12">
        <v>48185</v>
      </c>
      <c r="E28" s="322">
        <v>2503</v>
      </c>
      <c r="F28" s="12">
        <v>2764873</v>
      </c>
      <c r="G28" s="322">
        <v>8</v>
      </c>
      <c r="H28" s="12">
        <v>9294</v>
      </c>
      <c r="I28" s="322">
        <v>5</v>
      </c>
      <c r="J28" s="12">
        <v>3489</v>
      </c>
      <c r="K28" s="322">
        <v>507</v>
      </c>
      <c r="L28" s="12">
        <v>560698</v>
      </c>
      <c r="M28" s="322">
        <v>3066</v>
      </c>
      <c r="N28" s="12">
        <v>3386539</v>
      </c>
    </row>
    <row r="29" spans="1:14" x14ac:dyDescent="0.25">
      <c r="A29" s="322">
        <v>560061</v>
      </c>
      <c r="B29" s="325" t="s">
        <v>46</v>
      </c>
      <c r="C29" s="322">
        <v>34</v>
      </c>
      <c r="D29" s="12">
        <v>39606</v>
      </c>
      <c r="E29" s="322">
        <v>138</v>
      </c>
      <c r="F29" s="12">
        <v>152566</v>
      </c>
      <c r="G29" s="322">
        <v>1375</v>
      </c>
      <c r="H29" s="12">
        <v>1511986</v>
      </c>
      <c r="I29" s="322">
        <v>6</v>
      </c>
      <c r="J29" s="12">
        <v>5673</v>
      </c>
      <c r="K29" s="322">
        <v>3241</v>
      </c>
      <c r="L29" s="12">
        <v>3563027</v>
      </c>
      <c r="M29" s="322">
        <v>4794</v>
      </c>
      <c r="N29" s="12">
        <v>5272858</v>
      </c>
    </row>
    <row r="30" spans="1:14" x14ac:dyDescent="0.25">
      <c r="A30" s="322">
        <v>560062</v>
      </c>
      <c r="B30" s="325" t="s">
        <v>47</v>
      </c>
      <c r="C30" s="322">
        <v>58</v>
      </c>
      <c r="D30" s="12">
        <v>67643</v>
      </c>
      <c r="E30" s="322">
        <v>2799</v>
      </c>
      <c r="F30" s="12">
        <v>3111618</v>
      </c>
      <c r="G30" s="322">
        <v>23</v>
      </c>
      <c r="H30" s="12">
        <v>26843</v>
      </c>
      <c r="I30" s="322">
        <v>2</v>
      </c>
      <c r="J30" s="12">
        <v>1270</v>
      </c>
      <c r="K30" s="322">
        <v>538</v>
      </c>
      <c r="L30" s="12">
        <v>619486</v>
      </c>
      <c r="M30" s="322">
        <v>3420</v>
      </c>
      <c r="N30" s="12">
        <v>3826860</v>
      </c>
    </row>
    <row r="31" spans="1:14" ht="15.75" customHeight="1" x14ac:dyDescent="0.25">
      <c r="A31" s="322">
        <v>560063</v>
      </c>
      <c r="B31" s="325" t="s">
        <v>48</v>
      </c>
      <c r="C31" s="322">
        <v>13</v>
      </c>
      <c r="D31" s="12">
        <v>14168</v>
      </c>
      <c r="E31" s="322">
        <v>21</v>
      </c>
      <c r="F31" s="12">
        <v>23544</v>
      </c>
      <c r="G31" s="322"/>
      <c r="H31" s="12"/>
      <c r="I31" s="322">
        <v>1514</v>
      </c>
      <c r="J31" s="12">
        <v>1735300</v>
      </c>
      <c r="K31" s="322">
        <v>2213</v>
      </c>
      <c r="L31" s="12">
        <v>2453336</v>
      </c>
      <c r="M31" s="322">
        <v>3761</v>
      </c>
      <c r="N31" s="12">
        <v>4226348</v>
      </c>
    </row>
    <row r="32" spans="1:14" x14ac:dyDescent="0.25">
      <c r="A32" s="322">
        <v>560064</v>
      </c>
      <c r="B32" s="325" t="s">
        <v>49</v>
      </c>
      <c r="C32" s="322">
        <v>3212</v>
      </c>
      <c r="D32" s="12">
        <v>3603073</v>
      </c>
      <c r="E32" s="322">
        <v>68</v>
      </c>
      <c r="F32" s="12">
        <v>76458</v>
      </c>
      <c r="G32" s="322">
        <v>14</v>
      </c>
      <c r="H32" s="12">
        <v>16495</v>
      </c>
      <c r="I32" s="322">
        <v>5</v>
      </c>
      <c r="J32" s="12">
        <v>4704</v>
      </c>
      <c r="K32" s="322">
        <v>4814</v>
      </c>
      <c r="L32" s="12">
        <v>5352997</v>
      </c>
      <c r="M32" s="322">
        <v>8113</v>
      </c>
      <c r="N32" s="12">
        <v>9053727</v>
      </c>
    </row>
    <row r="33" spans="1:14" x14ac:dyDescent="0.25">
      <c r="A33" s="322">
        <v>560065</v>
      </c>
      <c r="B33" s="325" t="s">
        <v>101</v>
      </c>
      <c r="C33" s="322">
        <v>29</v>
      </c>
      <c r="D33" s="12">
        <v>31177</v>
      </c>
      <c r="E33" s="322">
        <v>279</v>
      </c>
      <c r="F33" s="12">
        <v>320151</v>
      </c>
      <c r="G33" s="322">
        <v>4</v>
      </c>
      <c r="H33" s="12">
        <v>3673</v>
      </c>
      <c r="I33" s="322">
        <v>1999</v>
      </c>
      <c r="J33" s="12">
        <v>2270314</v>
      </c>
      <c r="K33" s="322">
        <v>1164</v>
      </c>
      <c r="L33" s="12">
        <v>1273396</v>
      </c>
      <c r="M33" s="322">
        <v>3475</v>
      </c>
      <c r="N33" s="12">
        <v>3898711</v>
      </c>
    </row>
    <row r="34" spans="1:14" x14ac:dyDescent="0.25">
      <c r="A34" s="322">
        <v>560066</v>
      </c>
      <c r="B34" s="325" t="s">
        <v>50</v>
      </c>
      <c r="C34" s="322">
        <v>6</v>
      </c>
      <c r="D34" s="12">
        <v>6235</v>
      </c>
      <c r="E34" s="322">
        <v>82</v>
      </c>
      <c r="F34" s="12">
        <v>92258</v>
      </c>
      <c r="G34" s="322">
        <v>2303</v>
      </c>
      <c r="H34" s="12">
        <v>2598847</v>
      </c>
      <c r="I34" s="322">
        <v>7</v>
      </c>
      <c r="J34" s="12">
        <v>8815</v>
      </c>
      <c r="K34" s="322">
        <v>10</v>
      </c>
      <c r="L34" s="12">
        <v>12208</v>
      </c>
      <c r="M34" s="322">
        <v>2408</v>
      </c>
      <c r="N34" s="12">
        <v>2718363</v>
      </c>
    </row>
    <row r="35" spans="1:14" x14ac:dyDescent="0.25">
      <c r="A35" s="322">
        <v>560067</v>
      </c>
      <c r="B35" s="325" t="s">
        <v>51</v>
      </c>
      <c r="C35" s="322">
        <v>39</v>
      </c>
      <c r="D35" s="12">
        <v>44417</v>
      </c>
      <c r="E35" s="322">
        <v>3792</v>
      </c>
      <c r="F35" s="12">
        <v>4213911</v>
      </c>
      <c r="G35" s="322">
        <v>50</v>
      </c>
      <c r="H35" s="12">
        <v>55609</v>
      </c>
      <c r="I35" s="322">
        <v>3</v>
      </c>
      <c r="J35" s="12">
        <v>2419</v>
      </c>
      <c r="K35" s="322">
        <v>1811</v>
      </c>
      <c r="L35" s="12">
        <v>2014145</v>
      </c>
      <c r="M35" s="322">
        <v>5695</v>
      </c>
      <c r="N35" s="12">
        <v>6330501</v>
      </c>
    </row>
    <row r="36" spans="1:14" x14ac:dyDescent="0.25">
      <c r="A36" s="322">
        <v>560068</v>
      </c>
      <c r="B36" s="325" t="s">
        <v>52</v>
      </c>
      <c r="C36" s="322">
        <v>47</v>
      </c>
      <c r="D36" s="12">
        <v>50876</v>
      </c>
      <c r="E36" s="322">
        <v>39</v>
      </c>
      <c r="F36" s="12">
        <v>43759</v>
      </c>
      <c r="G36" s="322">
        <v>64</v>
      </c>
      <c r="H36" s="12">
        <v>71079</v>
      </c>
      <c r="I36" s="322">
        <v>2522</v>
      </c>
      <c r="J36" s="12">
        <v>2791493</v>
      </c>
      <c r="K36" s="322">
        <v>3997</v>
      </c>
      <c r="L36" s="12">
        <v>4426065</v>
      </c>
      <c r="M36" s="322">
        <v>6669</v>
      </c>
      <c r="N36" s="12">
        <v>7383272</v>
      </c>
    </row>
    <row r="37" spans="1:14" x14ac:dyDescent="0.25">
      <c r="A37" s="322">
        <v>560069</v>
      </c>
      <c r="B37" s="325" t="s">
        <v>53</v>
      </c>
      <c r="C37" s="322">
        <v>3485</v>
      </c>
      <c r="D37" s="12">
        <v>3824783</v>
      </c>
      <c r="E37" s="322">
        <v>50</v>
      </c>
      <c r="F37" s="12">
        <v>54526</v>
      </c>
      <c r="G37" s="322">
        <v>37</v>
      </c>
      <c r="H37" s="12">
        <v>41339</v>
      </c>
      <c r="I37" s="322">
        <v>13</v>
      </c>
      <c r="J37" s="12">
        <v>15066</v>
      </c>
      <c r="K37" s="322">
        <v>475</v>
      </c>
      <c r="L37" s="12">
        <v>532820</v>
      </c>
      <c r="M37" s="322">
        <v>4060</v>
      </c>
      <c r="N37" s="12">
        <v>4468534</v>
      </c>
    </row>
    <row r="38" spans="1:14" x14ac:dyDescent="0.25">
      <c r="A38" s="322">
        <v>560070</v>
      </c>
      <c r="B38" s="325" t="s">
        <v>102</v>
      </c>
      <c r="C38" s="322">
        <v>4039</v>
      </c>
      <c r="D38" s="12">
        <v>4418737</v>
      </c>
      <c r="E38" s="322">
        <v>1327</v>
      </c>
      <c r="F38" s="12">
        <v>1427860</v>
      </c>
      <c r="G38" s="322">
        <v>4794</v>
      </c>
      <c r="H38" s="12">
        <v>5318485</v>
      </c>
      <c r="I38" s="322">
        <v>316</v>
      </c>
      <c r="J38" s="12">
        <v>342967</v>
      </c>
      <c r="K38" s="322">
        <v>4971</v>
      </c>
      <c r="L38" s="12">
        <v>5427631</v>
      </c>
      <c r="M38" s="322">
        <v>15447</v>
      </c>
      <c r="N38" s="12">
        <v>16935680</v>
      </c>
    </row>
    <row r="39" spans="1:14" x14ac:dyDescent="0.25">
      <c r="A39" s="322">
        <v>560071</v>
      </c>
      <c r="B39" s="325" t="s">
        <v>54</v>
      </c>
      <c r="C39" s="322">
        <v>24</v>
      </c>
      <c r="D39" s="12">
        <v>26607</v>
      </c>
      <c r="E39" s="322">
        <v>108</v>
      </c>
      <c r="F39" s="12">
        <v>117683</v>
      </c>
      <c r="G39" s="322">
        <v>5</v>
      </c>
      <c r="H39" s="12">
        <v>4053</v>
      </c>
      <c r="I39" s="322">
        <v>721</v>
      </c>
      <c r="J39" s="12">
        <v>795706</v>
      </c>
      <c r="K39" s="322">
        <v>3911</v>
      </c>
      <c r="L39" s="12">
        <v>4348180</v>
      </c>
      <c r="M39" s="322">
        <v>4769</v>
      </c>
      <c r="N39" s="12">
        <v>5292229</v>
      </c>
    </row>
    <row r="40" spans="1:14" x14ac:dyDescent="0.25">
      <c r="A40" s="322">
        <v>560072</v>
      </c>
      <c r="B40" s="325" t="s">
        <v>55</v>
      </c>
      <c r="C40" s="322">
        <v>47</v>
      </c>
      <c r="D40" s="12">
        <v>54682</v>
      </c>
      <c r="E40" s="322">
        <v>118</v>
      </c>
      <c r="F40" s="12">
        <v>134219</v>
      </c>
      <c r="G40" s="322">
        <v>630</v>
      </c>
      <c r="H40" s="12">
        <v>721310</v>
      </c>
      <c r="I40" s="322">
        <v>11</v>
      </c>
      <c r="J40" s="12">
        <v>12754</v>
      </c>
      <c r="K40" s="322">
        <v>4334</v>
      </c>
      <c r="L40" s="12">
        <v>4791605</v>
      </c>
      <c r="M40" s="322">
        <v>5140</v>
      </c>
      <c r="N40" s="12">
        <v>5714570</v>
      </c>
    </row>
    <row r="41" spans="1:14" x14ac:dyDescent="0.25">
      <c r="A41" s="322">
        <v>560073</v>
      </c>
      <c r="B41" s="325" t="s">
        <v>56</v>
      </c>
      <c r="C41" s="322">
        <v>15</v>
      </c>
      <c r="D41" s="12">
        <v>16710</v>
      </c>
      <c r="E41" s="322">
        <v>12</v>
      </c>
      <c r="F41" s="12">
        <v>15066</v>
      </c>
      <c r="G41" s="322">
        <v>969</v>
      </c>
      <c r="H41" s="12">
        <v>1102135</v>
      </c>
      <c r="I41" s="322">
        <v>4</v>
      </c>
      <c r="J41" s="12">
        <v>4273</v>
      </c>
      <c r="K41" s="322">
        <v>1948</v>
      </c>
      <c r="L41" s="12">
        <v>2136063</v>
      </c>
      <c r="M41" s="322">
        <v>2948</v>
      </c>
      <c r="N41" s="12">
        <v>3274247</v>
      </c>
    </row>
    <row r="42" spans="1:14" x14ac:dyDescent="0.25">
      <c r="A42" s="322">
        <v>560074</v>
      </c>
      <c r="B42" s="325" t="s">
        <v>103</v>
      </c>
      <c r="C42" s="322">
        <v>153</v>
      </c>
      <c r="D42" s="12">
        <v>169638</v>
      </c>
      <c r="E42" s="322">
        <v>256</v>
      </c>
      <c r="F42" s="12">
        <v>287297</v>
      </c>
      <c r="G42" s="322">
        <v>1407</v>
      </c>
      <c r="H42" s="12">
        <v>1577923</v>
      </c>
      <c r="I42" s="322">
        <v>19</v>
      </c>
      <c r="J42" s="12">
        <v>22779</v>
      </c>
      <c r="K42" s="322">
        <v>2924</v>
      </c>
      <c r="L42" s="12">
        <v>3279677</v>
      </c>
      <c r="M42" s="322">
        <v>4759</v>
      </c>
      <c r="N42" s="12">
        <v>5337314</v>
      </c>
    </row>
    <row r="43" spans="1:14" x14ac:dyDescent="0.25">
      <c r="A43" s="322">
        <v>560075</v>
      </c>
      <c r="B43" s="325" t="s">
        <v>57</v>
      </c>
      <c r="C43" s="322">
        <v>6677</v>
      </c>
      <c r="D43" s="12">
        <v>7422059</v>
      </c>
      <c r="E43" s="322">
        <v>87</v>
      </c>
      <c r="F43" s="12">
        <v>92182</v>
      </c>
      <c r="G43" s="322">
        <v>40</v>
      </c>
      <c r="H43" s="12">
        <v>43219</v>
      </c>
      <c r="I43" s="322">
        <v>24</v>
      </c>
      <c r="J43" s="12">
        <v>21862</v>
      </c>
      <c r="K43" s="322">
        <v>872</v>
      </c>
      <c r="L43" s="12">
        <v>972622</v>
      </c>
      <c r="M43" s="322">
        <v>7700</v>
      </c>
      <c r="N43" s="12">
        <v>8551944</v>
      </c>
    </row>
    <row r="44" spans="1:14" x14ac:dyDescent="0.25">
      <c r="A44" s="322">
        <v>560076</v>
      </c>
      <c r="B44" s="325" t="s">
        <v>58</v>
      </c>
      <c r="C44" s="322">
        <v>15</v>
      </c>
      <c r="D44" s="12">
        <v>17117</v>
      </c>
      <c r="E44" s="322">
        <v>2117</v>
      </c>
      <c r="F44" s="12">
        <v>2362369</v>
      </c>
      <c r="G44" s="322">
        <v>7</v>
      </c>
      <c r="H44" s="12">
        <v>8859</v>
      </c>
      <c r="I44" s="322"/>
      <c r="J44" s="12"/>
      <c r="K44" s="322">
        <v>197</v>
      </c>
      <c r="L44" s="12">
        <v>223353</v>
      </c>
      <c r="M44" s="322">
        <v>2336</v>
      </c>
      <c r="N44" s="12">
        <v>2611698</v>
      </c>
    </row>
    <row r="45" spans="1:14" x14ac:dyDescent="0.25">
      <c r="A45" s="322">
        <v>560077</v>
      </c>
      <c r="B45" s="325" t="s">
        <v>104</v>
      </c>
      <c r="C45" s="322">
        <v>7</v>
      </c>
      <c r="D45" s="12">
        <v>6198</v>
      </c>
      <c r="E45" s="322">
        <v>3</v>
      </c>
      <c r="F45" s="12">
        <v>3106</v>
      </c>
      <c r="G45" s="322"/>
      <c r="H45" s="12"/>
      <c r="I45" s="322">
        <v>1294</v>
      </c>
      <c r="J45" s="12">
        <v>1426808</v>
      </c>
      <c r="K45" s="322">
        <v>1524</v>
      </c>
      <c r="L45" s="12">
        <v>1713760</v>
      </c>
      <c r="M45" s="322">
        <v>2828</v>
      </c>
      <c r="N45" s="12">
        <v>3149872</v>
      </c>
    </row>
    <row r="46" spans="1:14" x14ac:dyDescent="0.25">
      <c r="A46" s="322">
        <v>560078</v>
      </c>
      <c r="B46" s="325" t="s">
        <v>59</v>
      </c>
      <c r="C46" s="322">
        <v>5689</v>
      </c>
      <c r="D46" s="12">
        <v>6363538</v>
      </c>
      <c r="E46" s="322">
        <v>1196</v>
      </c>
      <c r="F46" s="12">
        <v>1337556</v>
      </c>
      <c r="G46" s="322">
        <v>39</v>
      </c>
      <c r="H46" s="12">
        <v>44172</v>
      </c>
      <c r="I46" s="322">
        <v>364</v>
      </c>
      <c r="J46" s="12">
        <v>408219</v>
      </c>
      <c r="K46" s="322">
        <v>1770</v>
      </c>
      <c r="L46" s="12">
        <v>1979747</v>
      </c>
      <c r="M46" s="322">
        <v>9058</v>
      </c>
      <c r="N46" s="12">
        <v>10133232</v>
      </c>
    </row>
    <row r="47" spans="1:14" x14ac:dyDescent="0.25">
      <c r="A47" s="322">
        <v>560079</v>
      </c>
      <c r="B47" s="325" t="s">
        <v>60</v>
      </c>
      <c r="C47" s="322">
        <v>90</v>
      </c>
      <c r="D47" s="12">
        <v>95366</v>
      </c>
      <c r="E47" s="322">
        <v>2211</v>
      </c>
      <c r="F47" s="12">
        <v>2442188</v>
      </c>
      <c r="G47" s="322">
        <v>19</v>
      </c>
      <c r="H47" s="12">
        <v>19158</v>
      </c>
      <c r="I47" s="322">
        <v>4823</v>
      </c>
      <c r="J47" s="12">
        <v>5384927</v>
      </c>
      <c r="K47" s="322">
        <v>1468</v>
      </c>
      <c r="L47" s="12">
        <v>1609016</v>
      </c>
      <c r="M47" s="322">
        <v>8611</v>
      </c>
      <c r="N47" s="12">
        <v>9550655</v>
      </c>
    </row>
    <row r="48" spans="1:14" x14ac:dyDescent="0.25">
      <c r="A48" s="322">
        <v>560080</v>
      </c>
      <c r="B48" s="325" t="s">
        <v>61</v>
      </c>
      <c r="C48" s="322">
        <v>18</v>
      </c>
      <c r="D48" s="12">
        <v>18934</v>
      </c>
      <c r="E48" s="322">
        <v>22</v>
      </c>
      <c r="F48" s="12">
        <v>24642</v>
      </c>
      <c r="G48" s="322">
        <v>7</v>
      </c>
      <c r="H48" s="12">
        <v>7981</v>
      </c>
      <c r="I48" s="322">
        <v>902</v>
      </c>
      <c r="J48" s="12">
        <v>995448</v>
      </c>
      <c r="K48" s="322">
        <v>3716</v>
      </c>
      <c r="L48" s="12">
        <v>4101591</v>
      </c>
      <c r="M48" s="322">
        <v>4665</v>
      </c>
      <c r="N48" s="12">
        <v>5148596</v>
      </c>
    </row>
    <row r="49" spans="1:14" x14ac:dyDescent="0.25">
      <c r="A49" s="322">
        <v>560081</v>
      </c>
      <c r="B49" s="325" t="s">
        <v>62</v>
      </c>
      <c r="C49" s="322">
        <v>186</v>
      </c>
      <c r="D49" s="12">
        <v>207674</v>
      </c>
      <c r="E49" s="322">
        <v>694</v>
      </c>
      <c r="F49" s="12">
        <v>769952</v>
      </c>
      <c r="G49" s="322">
        <v>17</v>
      </c>
      <c r="H49" s="12">
        <v>17099</v>
      </c>
      <c r="I49" s="322">
        <v>4169</v>
      </c>
      <c r="J49" s="12">
        <v>4630829</v>
      </c>
      <c r="K49" s="322">
        <v>59</v>
      </c>
      <c r="L49" s="12">
        <v>65024</v>
      </c>
      <c r="M49" s="322">
        <v>5125</v>
      </c>
      <c r="N49" s="12">
        <v>5690578</v>
      </c>
    </row>
    <row r="50" spans="1:14" x14ac:dyDescent="0.25">
      <c r="A50" s="322">
        <v>560082</v>
      </c>
      <c r="B50" s="325" t="s">
        <v>63</v>
      </c>
      <c r="C50" s="322">
        <v>58</v>
      </c>
      <c r="D50" s="12">
        <v>63044</v>
      </c>
      <c r="E50" s="322">
        <v>20</v>
      </c>
      <c r="F50" s="12">
        <v>22101</v>
      </c>
      <c r="G50" s="322">
        <v>1554</v>
      </c>
      <c r="H50" s="12">
        <v>1760454</v>
      </c>
      <c r="I50" s="322">
        <v>49</v>
      </c>
      <c r="J50" s="12">
        <v>41444</v>
      </c>
      <c r="K50" s="322">
        <v>2365</v>
      </c>
      <c r="L50" s="12">
        <v>2588710</v>
      </c>
      <c r="M50" s="322">
        <v>4046</v>
      </c>
      <c r="N50" s="12">
        <v>4475753</v>
      </c>
    </row>
    <row r="51" spans="1:14" x14ac:dyDescent="0.25">
      <c r="A51" s="322">
        <v>560083</v>
      </c>
      <c r="B51" s="325" t="s">
        <v>64</v>
      </c>
      <c r="C51" s="322">
        <v>18</v>
      </c>
      <c r="D51" s="12">
        <v>22451</v>
      </c>
      <c r="E51" s="322">
        <v>97</v>
      </c>
      <c r="F51" s="12">
        <v>99270</v>
      </c>
      <c r="G51" s="322">
        <v>926</v>
      </c>
      <c r="H51" s="12">
        <v>1078289</v>
      </c>
      <c r="I51" s="322">
        <v>4</v>
      </c>
      <c r="J51" s="12">
        <v>4817</v>
      </c>
      <c r="K51" s="322">
        <v>2716</v>
      </c>
      <c r="L51" s="12">
        <v>2989659</v>
      </c>
      <c r="M51" s="322">
        <v>3761</v>
      </c>
      <c r="N51" s="12">
        <v>4194486</v>
      </c>
    </row>
    <row r="52" spans="1:14" x14ac:dyDescent="0.25">
      <c r="A52" s="322">
        <v>560084</v>
      </c>
      <c r="B52" s="325" t="s">
        <v>65</v>
      </c>
      <c r="C52" s="322">
        <v>4</v>
      </c>
      <c r="D52" s="12">
        <v>3353</v>
      </c>
      <c r="E52" s="322">
        <v>4041</v>
      </c>
      <c r="F52" s="12">
        <v>4490350</v>
      </c>
      <c r="G52" s="322">
        <v>6</v>
      </c>
      <c r="H52" s="12">
        <v>6239</v>
      </c>
      <c r="I52" s="322">
        <v>4</v>
      </c>
      <c r="J52" s="12">
        <v>3801</v>
      </c>
      <c r="K52" s="322">
        <v>1105</v>
      </c>
      <c r="L52" s="12">
        <v>1227829</v>
      </c>
      <c r="M52" s="322">
        <v>5160</v>
      </c>
      <c r="N52" s="12">
        <v>5731572</v>
      </c>
    </row>
    <row r="53" spans="1:14" ht="30" x14ac:dyDescent="0.25">
      <c r="A53" s="322">
        <v>560085</v>
      </c>
      <c r="B53" s="325" t="s">
        <v>105</v>
      </c>
      <c r="C53" s="322">
        <v>485</v>
      </c>
      <c r="D53" s="12">
        <v>266056</v>
      </c>
      <c r="E53" s="322">
        <v>252</v>
      </c>
      <c r="F53" s="12">
        <v>139470</v>
      </c>
      <c r="G53" s="322">
        <v>215</v>
      </c>
      <c r="H53" s="12">
        <v>122076</v>
      </c>
      <c r="I53" s="322">
        <v>109</v>
      </c>
      <c r="J53" s="12">
        <v>59010</v>
      </c>
      <c r="K53" s="322">
        <v>316</v>
      </c>
      <c r="L53" s="12">
        <v>173514</v>
      </c>
      <c r="M53" s="322">
        <v>1377</v>
      </c>
      <c r="N53" s="12">
        <v>760126</v>
      </c>
    </row>
    <row r="54" spans="1:14" ht="30" x14ac:dyDescent="0.25">
      <c r="A54" s="322">
        <v>560086</v>
      </c>
      <c r="B54" s="325" t="s">
        <v>106</v>
      </c>
      <c r="C54" s="322">
        <v>3220</v>
      </c>
      <c r="D54" s="12">
        <v>3443516</v>
      </c>
      <c r="E54" s="322">
        <v>245</v>
      </c>
      <c r="F54" s="12">
        <v>263531</v>
      </c>
      <c r="G54" s="322">
        <v>179</v>
      </c>
      <c r="H54" s="12">
        <v>190982</v>
      </c>
      <c r="I54" s="322">
        <v>149</v>
      </c>
      <c r="J54" s="12">
        <v>159054</v>
      </c>
      <c r="K54" s="322">
        <v>755</v>
      </c>
      <c r="L54" s="12">
        <v>808133</v>
      </c>
      <c r="M54" s="322">
        <v>4548</v>
      </c>
      <c r="N54" s="12">
        <v>4865216</v>
      </c>
    </row>
    <row r="55" spans="1:14" ht="18" customHeight="1" x14ac:dyDescent="0.25">
      <c r="A55" s="322">
        <v>560087</v>
      </c>
      <c r="B55" s="325" t="s">
        <v>107</v>
      </c>
      <c r="C55" s="322">
        <v>1208</v>
      </c>
      <c r="D55" s="12">
        <v>1356010</v>
      </c>
      <c r="E55" s="322">
        <v>2964</v>
      </c>
      <c r="F55" s="12">
        <v>3321388</v>
      </c>
      <c r="G55" s="322">
        <v>222</v>
      </c>
      <c r="H55" s="12">
        <v>250793</v>
      </c>
      <c r="I55" s="322">
        <v>198</v>
      </c>
      <c r="J55" s="12">
        <v>223313</v>
      </c>
      <c r="K55" s="322">
        <v>1936</v>
      </c>
      <c r="L55" s="12">
        <v>2169713</v>
      </c>
      <c r="M55" s="322">
        <v>6528</v>
      </c>
      <c r="N55" s="12">
        <v>7321217</v>
      </c>
    </row>
    <row r="56" spans="1:14" ht="30" x14ac:dyDescent="0.25">
      <c r="A56" s="322">
        <v>560088</v>
      </c>
      <c r="B56" s="325" t="s">
        <v>108</v>
      </c>
      <c r="C56" s="322">
        <v>434</v>
      </c>
      <c r="D56" s="12">
        <v>472342</v>
      </c>
      <c r="E56" s="322">
        <v>469</v>
      </c>
      <c r="F56" s="12">
        <v>510754</v>
      </c>
      <c r="G56" s="322">
        <v>8</v>
      </c>
      <c r="H56" s="12">
        <v>10354</v>
      </c>
      <c r="I56" s="322">
        <v>663</v>
      </c>
      <c r="J56" s="12">
        <v>721133</v>
      </c>
      <c r="K56" s="322">
        <v>38</v>
      </c>
      <c r="L56" s="12">
        <v>40504</v>
      </c>
      <c r="M56" s="322">
        <v>1612</v>
      </c>
      <c r="N56" s="12">
        <v>1755087</v>
      </c>
    </row>
    <row r="57" spans="1:14" ht="32.25" customHeight="1" x14ac:dyDescent="0.25">
      <c r="A57" s="322">
        <v>560089</v>
      </c>
      <c r="B57" s="325" t="s">
        <v>109</v>
      </c>
      <c r="C57" s="322">
        <v>1</v>
      </c>
      <c r="D57" s="12">
        <v>711</v>
      </c>
      <c r="E57" s="322">
        <v>1</v>
      </c>
      <c r="F57" s="12">
        <v>822</v>
      </c>
      <c r="G57" s="322">
        <v>4</v>
      </c>
      <c r="H57" s="12">
        <v>3291</v>
      </c>
      <c r="I57" s="322">
        <v>595</v>
      </c>
      <c r="J57" s="12">
        <v>651362</v>
      </c>
      <c r="K57" s="322">
        <v>472</v>
      </c>
      <c r="L57" s="12">
        <v>512159</v>
      </c>
      <c r="M57" s="322">
        <v>1073</v>
      </c>
      <c r="N57" s="12">
        <v>1168345</v>
      </c>
    </row>
    <row r="58" spans="1:14" ht="30" x14ac:dyDescent="0.25">
      <c r="A58" s="322">
        <v>560096</v>
      </c>
      <c r="B58" s="325" t="s">
        <v>110</v>
      </c>
      <c r="C58" s="322">
        <v>97</v>
      </c>
      <c r="D58" s="12">
        <v>98767</v>
      </c>
      <c r="E58" s="322">
        <v>11</v>
      </c>
      <c r="F58" s="12">
        <v>11613</v>
      </c>
      <c r="G58" s="322"/>
      <c r="H58" s="12"/>
      <c r="I58" s="322"/>
      <c r="J58" s="12"/>
      <c r="K58" s="322">
        <v>11</v>
      </c>
      <c r="L58" s="12">
        <v>11304</v>
      </c>
      <c r="M58" s="322">
        <v>119</v>
      </c>
      <c r="N58" s="12">
        <v>121684</v>
      </c>
    </row>
    <row r="59" spans="1:14" ht="30" x14ac:dyDescent="0.25">
      <c r="A59" s="322">
        <v>560098</v>
      </c>
      <c r="B59" s="325" t="s">
        <v>111</v>
      </c>
      <c r="C59" s="322">
        <v>484</v>
      </c>
      <c r="D59" s="12">
        <v>440662</v>
      </c>
      <c r="E59" s="322">
        <v>252</v>
      </c>
      <c r="F59" s="12">
        <v>228666</v>
      </c>
      <c r="G59" s="322">
        <v>339</v>
      </c>
      <c r="H59" s="12">
        <v>309863</v>
      </c>
      <c r="I59" s="322">
        <v>45</v>
      </c>
      <c r="J59" s="12">
        <v>41224</v>
      </c>
      <c r="K59" s="322">
        <v>493</v>
      </c>
      <c r="L59" s="12">
        <v>448900</v>
      </c>
      <c r="M59" s="322">
        <v>1613</v>
      </c>
      <c r="N59" s="12">
        <v>1469315</v>
      </c>
    </row>
    <row r="60" spans="1:14" ht="29.25" customHeight="1" x14ac:dyDescent="0.25">
      <c r="A60" s="322">
        <v>560099</v>
      </c>
      <c r="B60" s="325" t="s">
        <v>112</v>
      </c>
      <c r="C60" s="322">
        <v>125</v>
      </c>
      <c r="D60" s="12">
        <v>143543</v>
      </c>
      <c r="E60" s="322">
        <v>128</v>
      </c>
      <c r="F60" s="12">
        <v>143543</v>
      </c>
      <c r="G60" s="322">
        <v>129</v>
      </c>
      <c r="H60" s="12">
        <v>143543</v>
      </c>
      <c r="I60" s="322">
        <v>127</v>
      </c>
      <c r="J60" s="12">
        <v>143543</v>
      </c>
      <c r="K60" s="322">
        <v>128</v>
      </c>
      <c r="L60" s="12">
        <v>143548</v>
      </c>
      <c r="M60" s="322">
        <v>637</v>
      </c>
      <c r="N60" s="12">
        <v>717720</v>
      </c>
    </row>
    <row r="61" spans="1:14" x14ac:dyDescent="0.25">
      <c r="A61" s="322">
        <v>560205</v>
      </c>
      <c r="B61" s="325" t="s">
        <v>113</v>
      </c>
      <c r="C61" s="322">
        <v>1</v>
      </c>
      <c r="D61" s="12">
        <v>2757</v>
      </c>
      <c r="E61" s="322"/>
      <c r="F61" s="12"/>
      <c r="G61" s="322"/>
      <c r="H61" s="12"/>
      <c r="I61" s="322">
        <v>3</v>
      </c>
      <c r="J61" s="12">
        <v>2348</v>
      </c>
      <c r="K61" s="322"/>
      <c r="L61" s="12"/>
      <c r="M61" s="322">
        <v>4</v>
      </c>
      <c r="N61" s="12">
        <v>5105</v>
      </c>
    </row>
    <row r="62" spans="1:14" ht="46.5" customHeight="1" x14ac:dyDescent="0.25">
      <c r="A62" s="322">
        <v>560206</v>
      </c>
      <c r="B62" s="325" t="s">
        <v>66</v>
      </c>
      <c r="C62" s="322">
        <v>252</v>
      </c>
      <c r="D62" s="12">
        <v>276785</v>
      </c>
      <c r="E62" s="322">
        <v>5541</v>
      </c>
      <c r="F62" s="12">
        <v>6242845</v>
      </c>
      <c r="G62" s="322">
        <v>7858</v>
      </c>
      <c r="H62" s="12">
        <v>8818331</v>
      </c>
      <c r="I62" s="322">
        <v>38</v>
      </c>
      <c r="J62" s="12">
        <v>38967</v>
      </c>
      <c r="K62" s="322">
        <v>5146</v>
      </c>
      <c r="L62" s="12">
        <v>5820043</v>
      </c>
      <c r="M62" s="322">
        <v>18835</v>
      </c>
      <c r="N62" s="12">
        <v>21196971</v>
      </c>
    </row>
    <row r="63" spans="1:14" ht="45" customHeight="1" x14ac:dyDescent="0.25">
      <c r="A63" s="322">
        <v>560214</v>
      </c>
      <c r="B63" s="325" t="s">
        <v>67</v>
      </c>
      <c r="C63" s="322">
        <v>4742</v>
      </c>
      <c r="D63" s="12">
        <v>5227031</v>
      </c>
      <c r="E63" s="322">
        <v>7263</v>
      </c>
      <c r="F63" s="12">
        <v>8005163</v>
      </c>
      <c r="G63" s="322">
        <v>195</v>
      </c>
      <c r="H63" s="12">
        <v>215341</v>
      </c>
      <c r="I63" s="322">
        <v>7823</v>
      </c>
      <c r="J63" s="12">
        <v>8620045</v>
      </c>
      <c r="K63" s="322">
        <v>821</v>
      </c>
      <c r="L63" s="12">
        <v>904038</v>
      </c>
      <c r="M63" s="322">
        <v>20844</v>
      </c>
      <c r="N63" s="12">
        <v>22971618</v>
      </c>
    </row>
    <row r="64" spans="1:14" x14ac:dyDescent="0.25">
      <c r="A64" s="322" t="s">
        <v>30</v>
      </c>
      <c r="B64" s="325"/>
      <c r="C64" s="330">
        <v>117606</v>
      </c>
      <c r="D64" s="331">
        <v>129837014</v>
      </c>
      <c r="E64" s="330">
        <v>83931</v>
      </c>
      <c r="F64" s="331">
        <v>93230685</v>
      </c>
      <c r="G64" s="330">
        <v>38591</v>
      </c>
      <c r="H64" s="331">
        <v>43020881</v>
      </c>
      <c r="I64" s="330">
        <v>45675</v>
      </c>
      <c r="J64" s="331">
        <v>50598086</v>
      </c>
      <c r="K64" s="330">
        <v>99403</v>
      </c>
      <c r="L64" s="331">
        <v>109979567</v>
      </c>
      <c r="M64" s="330">
        <v>385206</v>
      </c>
      <c r="N64" s="331">
        <v>426666233</v>
      </c>
    </row>
  </sheetData>
  <mergeCells count="10">
    <mergeCell ref="K1:N1"/>
    <mergeCell ref="B2:L2"/>
    <mergeCell ref="A3:A4"/>
    <mergeCell ref="B3:B4"/>
    <mergeCell ref="C3:D3"/>
    <mergeCell ref="E3:F3"/>
    <mergeCell ref="G3:H3"/>
    <mergeCell ref="I3:J3"/>
    <mergeCell ref="K3:L3"/>
    <mergeCell ref="M3:N3"/>
  </mergeCells>
  <pageMargins left="0.7" right="0.7" top="0.75" bottom="0.75" header="0.3" footer="0.3"/>
  <pageSetup paperSize="9" scale="76" orientation="landscape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4"/>
  <sheetViews>
    <sheetView view="pageBreakPreview" zoomScale="75" zoomScaleNormal="100" zoomScaleSheetLayoutView="75" workbookViewId="0">
      <selection activeCell="F22" sqref="F22"/>
    </sheetView>
  </sheetViews>
  <sheetFormatPr defaultRowHeight="15" x14ac:dyDescent="0.25"/>
  <cols>
    <col min="1" max="1" width="35.5703125" customWidth="1"/>
    <col min="2" max="2" width="17" customWidth="1"/>
    <col min="3" max="3" width="7.85546875" bestFit="1" customWidth="1"/>
    <col min="4" max="4" width="17.5703125" customWidth="1"/>
    <col min="5" max="5" width="7.85546875" bestFit="1" customWidth="1"/>
    <col min="6" max="6" width="17" customWidth="1"/>
    <col min="7" max="7" width="7.85546875" bestFit="1" customWidth="1"/>
    <col min="8" max="8" width="17.5703125" customWidth="1"/>
  </cols>
  <sheetData>
    <row r="1" spans="1:8" ht="54" customHeight="1" x14ac:dyDescent="0.25">
      <c r="A1" s="1"/>
      <c r="B1" s="1"/>
      <c r="C1" s="1"/>
      <c r="D1" s="1"/>
      <c r="E1" s="2"/>
      <c r="F1" s="352" t="s">
        <v>261</v>
      </c>
      <c r="G1" s="352"/>
      <c r="H1" s="352"/>
    </row>
    <row r="2" spans="1:8" ht="62.25" customHeight="1" x14ac:dyDescent="0.25">
      <c r="A2" s="358" t="s">
        <v>254</v>
      </c>
      <c r="B2" s="358"/>
      <c r="C2" s="358"/>
      <c r="D2" s="358"/>
      <c r="E2" s="358"/>
      <c r="F2" s="358"/>
      <c r="G2" s="358"/>
      <c r="H2" s="358"/>
    </row>
    <row r="3" spans="1:8" ht="15.75" x14ac:dyDescent="0.25">
      <c r="A3" s="359" t="s">
        <v>0</v>
      </c>
      <c r="B3" s="370" t="s">
        <v>1</v>
      </c>
      <c r="C3" s="359" t="s">
        <v>31</v>
      </c>
      <c r="D3" s="359"/>
      <c r="E3" s="359" t="s">
        <v>2</v>
      </c>
      <c r="F3" s="359"/>
      <c r="G3" s="359" t="s">
        <v>3</v>
      </c>
      <c r="H3" s="359"/>
    </row>
    <row r="4" spans="1:8" ht="15.75" x14ac:dyDescent="0.25">
      <c r="A4" s="359"/>
      <c r="B4" s="370"/>
      <c r="C4" s="3" t="s">
        <v>4</v>
      </c>
      <c r="D4" s="3" t="s">
        <v>5</v>
      </c>
      <c r="E4" s="60" t="s">
        <v>4</v>
      </c>
      <c r="F4" s="4" t="s">
        <v>5</v>
      </c>
      <c r="G4" s="60" t="s">
        <v>4</v>
      </c>
      <c r="H4" s="60" t="s">
        <v>5</v>
      </c>
    </row>
    <row r="5" spans="1:8" ht="15.75" x14ac:dyDescent="0.25">
      <c r="A5" s="215" t="s">
        <v>290</v>
      </c>
      <c r="B5" s="213" t="s">
        <v>256</v>
      </c>
      <c r="C5" s="6">
        <v>174</v>
      </c>
      <c r="D5" s="7">
        <v>7071549</v>
      </c>
      <c r="E5" s="169">
        <v>171</v>
      </c>
      <c r="F5" s="8">
        <v>7135878</v>
      </c>
      <c r="G5" s="9">
        <f t="shared" ref="G5:H13" si="0">C5+E5</f>
        <v>345</v>
      </c>
      <c r="H5" s="10">
        <f t="shared" si="0"/>
        <v>14207427</v>
      </c>
    </row>
    <row r="6" spans="1:8" ht="15.75" x14ac:dyDescent="0.25">
      <c r="A6" s="215" t="s">
        <v>291</v>
      </c>
      <c r="B6" s="213" t="s">
        <v>256</v>
      </c>
      <c r="C6" s="6">
        <v>53</v>
      </c>
      <c r="D6" s="7">
        <v>1203314</v>
      </c>
      <c r="E6" s="169">
        <v>27</v>
      </c>
      <c r="F6" s="8">
        <v>921629</v>
      </c>
      <c r="G6" s="9">
        <f t="shared" si="0"/>
        <v>80</v>
      </c>
      <c r="H6" s="10">
        <f t="shared" si="0"/>
        <v>2124943</v>
      </c>
    </row>
    <row r="7" spans="1:8" ht="15.75" x14ac:dyDescent="0.25">
      <c r="A7" s="383" t="s">
        <v>255</v>
      </c>
      <c r="B7" s="213" t="s">
        <v>256</v>
      </c>
      <c r="C7" s="6">
        <v>272</v>
      </c>
      <c r="D7" s="7">
        <v>7506000</v>
      </c>
      <c r="E7" s="169">
        <v>35</v>
      </c>
      <c r="F7" s="8">
        <v>1062578</v>
      </c>
      <c r="G7" s="9">
        <f t="shared" si="0"/>
        <v>307</v>
      </c>
      <c r="H7" s="10">
        <f t="shared" si="0"/>
        <v>8568578</v>
      </c>
    </row>
    <row r="8" spans="1:8" ht="15.75" x14ac:dyDescent="0.25">
      <c r="A8" s="384"/>
      <c r="B8" s="213" t="s">
        <v>257</v>
      </c>
      <c r="C8" s="6">
        <v>3684</v>
      </c>
      <c r="D8" s="7">
        <v>93623132</v>
      </c>
      <c r="E8" s="169">
        <v>394</v>
      </c>
      <c r="F8" s="8">
        <v>12223952</v>
      </c>
      <c r="G8" s="9">
        <f t="shared" si="0"/>
        <v>4078</v>
      </c>
      <c r="H8" s="10">
        <f t="shared" si="0"/>
        <v>105847084</v>
      </c>
    </row>
    <row r="9" spans="1:8" ht="15.75" x14ac:dyDescent="0.25">
      <c r="A9" s="383" t="s">
        <v>258</v>
      </c>
      <c r="B9" s="213" t="s">
        <v>256</v>
      </c>
      <c r="C9" s="6">
        <v>729</v>
      </c>
      <c r="D9" s="7">
        <v>26337000</v>
      </c>
      <c r="E9" s="169">
        <v>235</v>
      </c>
      <c r="F9" s="8">
        <v>7313962</v>
      </c>
      <c r="G9" s="9">
        <f t="shared" si="0"/>
        <v>964</v>
      </c>
      <c r="H9" s="10">
        <f t="shared" si="0"/>
        <v>33650962</v>
      </c>
    </row>
    <row r="10" spans="1:8" ht="15.75" x14ac:dyDescent="0.25">
      <c r="A10" s="384"/>
      <c r="B10" s="213" t="s">
        <v>257</v>
      </c>
      <c r="C10" s="6">
        <v>5020</v>
      </c>
      <c r="D10" s="7">
        <v>146825397</v>
      </c>
      <c r="E10" s="169">
        <v>224</v>
      </c>
      <c r="F10" s="8">
        <v>6985900</v>
      </c>
      <c r="G10" s="9">
        <f t="shared" si="0"/>
        <v>5244</v>
      </c>
      <c r="H10" s="10">
        <f t="shared" si="0"/>
        <v>153811297</v>
      </c>
    </row>
    <row r="11" spans="1:8" ht="15.75" x14ac:dyDescent="0.25">
      <c r="A11" s="215" t="s">
        <v>259</v>
      </c>
      <c r="B11" s="213" t="s">
        <v>256</v>
      </c>
      <c r="C11" s="6">
        <v>642</v>
      </c>
      <c r="D11" s="7">
        <v>25611000</v>
      </c>
      <c r="E11" s="169">
        <v>-135</v>
      </c>
      <c r="F11" s="8">
        <v>-5375571</v>
      </c>
      <c r="G11" s="9">
        <f t="shared" si="0"/>
        <v>507</v>
      </c>
      <c r="H11" s="10">
        <f t="shared" si="0"/>
        <v>20235429</v>
      </c>
    </row>
    <row r="12" spans="1:8" ht="15.75" x14ac:dyDescent="0.25">
      <c r="A12" s="383" t="s">
        <v>260</v>
      </c>
      <c r="B12" s="213" t="s">
        <v>256</v>
      </c>
      <c r="C12" s="6">
        <v>1559</v>
      </c>
      <c r="D12" s="7">
        <v>37158000</v>
      </c>
      <c r="E12" s="6">
        <v>96</v>
      </c>
      <c r="F12" s="7">
        <v>2955681</v>
      </c>
      <c r="G12" s="9">
        <f t="shared" si="0"/>
        <v>1655</v>
      </c>
      <c r="H12" s="10">
        <f t="shared" si="0"/>
        <v>40113681</v>
      </c>
    </row>
    <row r="13" spans="1:8" ht="15.75" x14ac:dyDescent="0.25">
      <c r="A13" s="384"/>
      <c r="B13" s="213" t="s">
        <v>257</v>
      </c>
      <c r="C13" s="6">
        <v>4336</v>
      </c>
      <c r="D13" s="7">
        <v>77818671</v>
      </c>
      <c r="E13" s="169">
        <v>207</v>
      </c>
      <c r="F13" s="8">
        <v>6422815</v>
      </c>
      <c r="G13" s="9">
        <f t="shared" si="0"/>
        <v>4543</v>
      </c>
      <c r="H13" s="10">
        <f t="shared" si="0"/>
        <v>84241486</v>
      </c>
    </row>
    <row r="14" spans="1:8" ht="15.75" x14ac:dyDescent="0.25">
      <c r="A14" s="11" t="s">
        <v>6</v>
      </c>
      <c r="B14" s="11"/>
      <c r="C14" s="11"/>
      <c r="D14" s="11"/>
      <c r="E14" s="169">
        <f>SUM(E4:E13)</f>
        <v>1254</v>
      </c>
      <c r="F14" s="8">
        <f>SUM(F4:F13)</f>
        <v>39646824</v>
      </c>
      <c r="G14" s="13"/>
      <c r="H14" s="14"/>
    </row>
  </sheetData>
  <mergeCells count="10">
    <mergeCell ref="A12:A13"/>
    <mergeCell ref="A7:A8"/>
    <mergeCell ref="F1:H1"/>
    <mergeCell ref="A2:H2"/>
    <mergeCell ref="A3:A4"/>
    <mergeCell ref="B3:B4"/>
    <mergeCell ref="C3:D3"/>
    <mergeCell ref="E3:F3"/>
    <mergeCell ref="G3:H3"/>
    <mergeCell ref="A9:A10"/>
  </mergeCells>
  <pageMargins left="0.7" right="0.7" top="0.75" bottom="0.75" header="0.3" footer="0.3"/>
  <pageSetup paperSize="9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66"/>
  <sheetViews>
    <sheetView view="pageBreakPreview" topLeftCell="A154" zoomScale="142" zoomScaleNormal="115" zoomScaleSheetLayoutView="142" workbookViewId="0">
      <selection activeCell="B298" sqref="B298"/>
    </sheetView>
  </sheetViews>
  <sheetFormatPr defaultRowHeight="15" x14ac:dyDescent="0.25"/>
  <cols>
    <col min="1" max="1" width="41.85546875" customWidth="1"/>
    <col min="2" max="2" width="12.5703125" customWidth="1"/>
    <col min="3" max="3" width="19.42578125" customWidth="1"/>
    <col min="4" max="4" width="17.7109375" customWidth="1"/>
  </cols>
  <sheetData>
    <row r="1" spans="1:7" ht="33.75" customHeight="1" x14ac:dyDescent="0.25">
      <c r="B1" s="386" t="s">
        <v>289</v>
      </c>
      <c r="C1" s="386"/>
      <c r="D1" s="197"/>
      <c r="E1" s="197"/>
      <c r="F1" s="197"/>
      <c r="G1" s="197"/>
    </row>
    <row r="2" spans="1:7" ht="33.75" customHeight="1" x14ac:dyDescent="0.25">
      <c r="A2" s="385" t="s">
        <v>340</v>
      </c>
      <c r="B2" s="385"/>
      <c r="C2" s="385"/>
      <c r="D2" s="198"/>
      <c r="E2" s="198"/>
      <c r="F2" s="198"/>
      <c r="G2" s="198"/>
    </row>
    <row r="3" spans="1:7" ht="25.5" customHeight="1" x14ac:dyDescent="0.25">
      <c r="A3" s="354"/>
      <c r="B3" s="354" t="s">
        <v>3</v>
      </c>
      <c r="C3" s="354"/>
    </row>
    <row r="4" spans="1:7" ht="18" customHeight="1" x14ac:dyDescent="0.25">
      <c r="A4" s="354"/>
      <c r="B4" s="195" t="s">
        <v>4</v>
      </c>
      <c r="C4" s="195" t="s">
        <v>5</v>
      </c>
    </row>
    <row r="5" spans="1:7" ht="17.25" customHeight="1" x14ac:dyDescent="0.25">
      <c r="A5" s="290" t="s">
        <v>32</v>
      </c>
      <c r="B5" s="291">
        <v>5531</v>
      </c>
      <c r="C5" s="292">
        <v>179573895</v>
      </c>
    </row>
    <row r="6" spans="1:7" x14ac:dyDescent="0.25">
      <c r="A6" s="293" t="s">
        <v>12</v>
      </c>
      <c r="B6" s="202">
        <v>1375</v>
      </c>
      <c r="C6" s="203">
        <v>44684955</v>
      </c>
    </row>
    <row r="7" spans="1:7" x14ac:dyDescent="0.25">
      <c r="A7" s="293" t="s">
        <v>13</v>
      </c>
      <c r="B7" s="202">
        <v>1406</v>
      </c>
      <c r="C7" s="203">
        <v>45519036</v>
      </c>
    </row>
    <row r="8" spans="1:7" x14ac:dyDescent="0.25">
      <c r="A8" s="204" t="s">
        <v>7</v>
      </c>
      <c r="B8" s="205">
        <v>162</v>
      </c>
      <c r="C8" s="206">
        <v>5245128</v>
      </c>
    </row>
    <row r="9" spans="1:7" x14ac:dyDescent="0.25">
      <c r="A9" s="204" t="s">
        <v>8</v>
      </c>
      <c r="B9" s="205">
        <v>221</v>
      </c>
      <c r="C9" s="206">
        <v>7150895</v>
      </c>
    </row>
    <row r="10" spans="1:7" x14ac:dyDescent="0.25">
      <c r="A10" s="204" t="s">
        <v>9</v>
      </c>
      <c r="B10" s="205">
        <v>291</v>
      </c>
      <c r="C10" s="206">
        <v>9410666</v>
      </c>
    </row>
    <row r="11" spans="1:7" x14ac:dyDescent="0.25">
      <c r="A11" s="204" t="s">
        <v>10</v>
      </c>
      <c r="B11" s="205">
        <v>110</v>
      </c>
      <c r="C11" s="206">
        <v>3577501</v>
      </c>
    </row>
    <row r="12" spans="1:7" x14ac:dyDescent="0.25">
      <c r="A12" s="204" t="s">
        <v>11</v>
      </c>
      <c r="B12" s="205">
        <v>622</v>
      </c>
      <c r="C12" s="206">
        <v>20134846</v>
      </c>
    </row>
    <row r="13" spans="1:7" ht="14.25" customHeight="1" x14ac:dyDescent="0.25">
      <c r="A13" s="293" t="s">
        <v>14</v>
      </c>
      <c r="B13" s="202">
        <v>1375</v>
      </c>
      <c r="C13" s="203">
        <v>44684955</v>
      </c>
    </row>
    <row r="14" spans="1:7" x14ac:dyDescent="0.25">
      <c r="A14" s="293" t="s">
        <v>15</v>
      </c>
      <c r="B14" s="202">
        <v>1375</v>
      </c>
      <c r="C14" s="203">
        <v>44684949</v>
      </c>
    </row>
    <row r="15" spans="1:7" x14ac:dyDescent="0.25">
      <c r="A15" s="199" t="s">
        <v>33</v>
      </c>
      <c r="B15" s="200">
        <v>3173</v>
      </c>
      <c r="C15" s="201">
        <v>100474294</v>
      </c>
    </row>
    <row r="16" spans="1:7" x14ac:dyDescent="0.25">
      <c r="A16" s="293" t="s">
        <v>12</v>
      </c>
      <c r="B16" s="207">
        <v>652</v>
      </c>
      <c r="C16" s="203">
        <v>19330451</v>
      </c>
    </row>
    <row r="17" spans="1:3" x14ac:dyDescent="0.25">
      <c r="A17" s="293" t="s">
        <v>13</v>
      </c>
      <c r="B17" s="207">
        <v>713</v>
      </c>
      <c r="C17" s="203">
        <v>22707648</v>
      </c>
    </row>
    <row r="18" spans="1:3" x14ac:dyDescent="0.25">
      <c r="A18" s="204" t="s">
        <v>7</v>
      </c>
      <c r="B18" s="205">
        <v>56</v>
      </c>
      <c r="C18" s="206">
        <v>1777489</v>
      </c>
    </row>
    <row r="19" spans="1:3" x14ac:dyDescent="0.25">
      <c r="A19" s="204" t="s">
        <v>8</v>
      </c>
      <c r="B19" s="205">
        <v>76</v>
      </c>
      <c r="C19" s="206">
        <v>2427643</v>
      </c>
    </row>
    <row r="20" spans="1:3" x14ac:dyDescent="0.25">
      <c r="A20" s="204" t="s">
        <v>9</v>
      </c>
      <c r="B20" s="205">
        <v>191</v>
      </c>
      <c r="C20" s="206">
        <v>6064602</v>
      </c>
    </row>
    <row r="21" spans="1:3" x14ac:dyDescent="0.25">
      <c r="A21" s="204" t="s">
        <v>10</v>
      </c>
      <c r="B21" s="205">
        <v>61</v>
      </c>
      <c r="C21" s="206">
        <v>1930943</v>
      </c>
    </row>
    <row r="22" spans="1:3" x14ac:dyDescent="0.25">
      <c r="A22" s="204" t="s">
        <v>11</v>
      </c>
      <c r="B22" s="205">
        <v>329</v>
      </c>
      <c r="C22" s="206">
        <v>10506971</v>
      </c>
    </row>
    <row r="23" spans="1:3" x14ac:dyDescent="0.25">
      <c r="A23" s="293" t="s">
        <v>14</v>
      </c>
      <c r="B23" s="207">
        <v>800</v>
      </c>
      <c r="C23" s="203">
        <v>25329118</v>
      </c>
    </row>
    <row r="24" spans="1:3" x14ac:dyDescent="0.25">
      <c r="A24" s="293" t="s">
        <v>15</v>
      </c>
      <c r="B24" s="202">
        <v>1008</v>
      </c>
      <c r="C24" s="203">
        <v>33107077</v>
      </c>
    </row>
    <row r="25" spans="1:3" x14ac:dyDescent="0.25">
      <c r="A25" s="199" t="s">
        <v>352</v>
      </c>
      <c r="B25" s="200">
        <v>3232</v>
      </c>
      <c r="C25" s="201">
        <v>105024718</v>
      </c>
    </row>
    <row r="26" spans="1:3" x14ac:dyDescent="0.25">
      <c r="A26" s="293" t="s">
        <v>12</v>
      </c>
      <c r="B26" s="207">
        <v>759</v>
      </c>
      <c r="C26" s="203">
        <v>24626196</v>
      </c>
    </row>
    <row r="27" spans="1:3" x14ac:dyDescent="0.25">
      <c r="A27" s="204" t="s">
        <v>7</v>
      </c>
      <c r="B27" s="205">
        <v>63</v>
      </c>
      <c r="C27" s="206">
        <v>2038342</v>
      </c>
    </row>
    <row r="28" spans="1:3" x14ac:dyDescent="0.25">
      <c r="A28" s="204" t="s">
        <v>8</v>
      </c>
      <c r="B28" s="205">
        <v>85</v>
      </c>
      <c r="C28" s="206">
        <v>2752515</v>
      </c>
    </row>
    <row r="29" spans="1:3" x14ac:dyDescent="0.25">
      <c r="A29" s="204" t="s">
        <v>9</v>
      </c>
      <c r="B29" s="205">
        <v>179</v>
      </c>
      <c r="C29" s="206">
        <v>5815597</v>
      </c>
    </row>
    <row r="30" spans="1:3" x14ac:dyDescent="0.25">
      <c r="A30" s="204" t="s">
        <v>10</v>
      </c>
      <c r="B30" s="205">
        <v>34</v>
      </c>
      <c r="C30" s="206">
        <v>1102382</v>
      </c>
    </row>
    <row r="31" spans="1:3" x14ac:dyDescent="0.25">
      <c r="A31" s="204" t="s">
        <v>11</v>
      </c>
      <c r="B31" s="205">
        <v>398</v>
      </c>
      <c r="C31" s="206">
        <v>12917360</v>
      </c>
    </row>
    <row r="32" spans="1:3" x14ac:dyDescent="0.25">
      <c r="A32" s="293" t="s">
        <v>13</v>
      </c>
      <c r="B32" s="207">
        <v>625</v>
      </c>
      <c r="C32" s="203">
        <v>20276949</v>
      </c>
    </row>
    <row r="33" spans="1:3" x14ac:dyDescent="0.25">
      <c r="A33" s="204" t="s">
        <v>7</v>
      </c>
      <c r="B33" s="205">
        <v>51</v>
      </c>
      <c r="C33" s="206">
        <v>1653082</v>
      </c>
    </row>
    <row r="34" spans="1:3" x14ac:dyDescent="0.25">
      <c r="A34" s="204" t="s">
        <v>8</v>
      </c>
      <c r="B34" s="205">
        <v>84</v>
      </c>
      <c r="C34" s="206">
        <v>2723359</v>
      </c>
    </row>
    <row r="35" spans="1:3" x14ac:dyDescent="0.25">
      <c r="A35" s="204" t="s">
        <v>9</v>
      </c>
      <c r="B35" s="205">
        <v>136</v>
      </c>
      <c r="C35" s="206">
        <v>4408545</v>
      </c>
    </row>
    <row r="36" spans="1:3" x14ac:dyDescent="0.25">
      <c r="A36" s="204" t="s">
        <v>10</v>
      </c>
      <c r="B36" s="205">
        <v>34</v>
      </c>
      <c r="C36" s="206">
        <v>1105331</v>
      </c>
    </row>
    <row r="37" spans="1:3" x14ac:dyDescent="0.25">
      <c r="A37" s="204" t="s">
        <v>11</v>
      </c>
      <c r="B37" s="205">
        <v>320</v>
      </c>
      <c r="C37" s="206">
        <v>10386632</v>
      </c>
    </row>
    <row r="38" spans="1:3" x14ac:dyDescent="0.25">
      <c r="A38" s="293" t="s">
        <v>14</v>
      </c>
      <c r="B38" s="207">
        <v>926</v>
      </c>
      <c r="C38" s="203">
        <v>30060787</v>
      </c>
    </row>
    <row r="39" spans="1:3" x14ac:dyDescent="0.25">
      <c r="A39" s="293" t="s">
        <v>15</v>
      </c>
      <c r="B39" s="207">
        <v>922</v>
      </c>
      <c r="C39" s="203">
        <v>30060786</v>
      </c>
    </row>
    <row r="40" spans="1:3" x14ac:dyDescent="0.25">
      <c r="A40" s="199" t="s">
        <v>35</v>
      </c>
      <c r="B40" s="200">
        <v>3043</v>
      </c>
      <c r="C40" s="201">
        <v>98644337</v>
      </c>
    </row>
    <row r="41" spans="1:3" x14ac:dyDescent="0.25">
      <c r="A41" s="293" t="s">
        <v>12</v>
      </c>
      <c r="B41" s="207">
        <v>701</v>
      </c>
      <c r="C41" s="203">
        <v>22718897</v>
      </c>
    </row>
    <row r="42" spans="1:3" x14ac:dyDescent="0.25">
      <c r="A42" s="204" t="s">
        <v>7</v>
      </c>
      <c r="B42" s="205">
        <v>304</v>
      </c>
      <c r="C42" s="206">
        <v>9845433</v>
      </c>
    </row>
    <row r="43" spans="1:3" x14ac:dyDescent="0.25">
      <c r="A43" s="204" t="s">
        <v>8</v>
      </c>
      <c r="B43" s="205">
        <v>47</v>
      </c>
      <c r="C43" s="206">
        <v>1525645</v>
      </c>
    </row>
    <row r="44" spans="1:3" x14ac:dyDescent="0.25">
      <c r="A44" s="204" t="s">
        <v>9</v>
      </c>
      <c r="B44" s="205">
        <v>191</v>
      </c>
      <c r="C44" s="206">
        <v>6192012</v>
      </c>
    </row>
    <row r="45" spans="1:3" x14ac:dyDescent="0.25">
      <c r="A45" s="204" t="s">
        <v>10</v>
      </c>
      <c r="B45" s="205">
        <v>5</v>
      </c>
      <c r="C45" s="206">
        <v>160526</v>
      </c>
    </row>
    <row r="46" spans="1:3" x14ac:dyDescent="0.25">
      <c r="A46" s="204" t="s">
        <v>11</v>
      </c>
      <c r="B46" s="205">
        <v>154</v>
      </c>
      <c r="C46" s="206">
        <v>4995281</v>
      </c>
    </row>
    <row r="47" spans="1:3" x14ac:dyDescent="0.25">
      <c r="A47" s="293" t="s">
        <v>13</v>
      </c>
      <c r="B47" s="207">
        <v>644</v>
      </c>
      <c r="C47" s="203">
        <v>20845666</v>
      </c>
    </row>
    <row r="48" spans="1:3" x14ac:dyDescent="0.25">
      <c r="A48" s="204" t="s">
        <v>7</v>
      </c>
      <c r="B48" s="205">
        <v>267</v>
      </c>
      <c r="C48" s="206">
        <v>8641822</v>
      </c>
    </row>
    <row r="49" spans="1:3" x14ac:dyDescent="0.25">
      <c r="A49" s="204" t="s">
        <v>8</v>
      </c>
      <c r="B49" s="205">
        <v>24</v>
      </c>
      <c r="C49" s="206">
        <v>775435</v>
      </c>
    </row>
    <row r="50" spans="1:3" x14ac:dyDescent="0.25">
      <c r="A50" s="204" t="s">
        <v>9</v>
      </c>
      <c r="B50" s="205">
        <v>196</v>
      </c>
      <c r="C50" s="206">
        <v>6352537</v>
      </c>
    </row>
    <row r="51" spans="1:3" x14ac:dyDescent="0.25">
      <c r="A51" s="204" t="s">
        <v>10</v>
      </c>
      <c r="B51" s="205">
        <v>4</v>
      </c>
      <c r="C51" s="206">
        <v>128421</v>
      </c>
    </row>
    <row r="52" spans="1:3" x14ac:dyDescent="0.25">
      <c r="A52" s="204" t="s">
        <v>11</v>
      </c>
      <c r="B52" s="205">
        <v>153</v>
      </c>
      <c r="C52" s="206">
        <v>4947451</v>
      </c>
    </row>
    <row r="53" spans="1:3" x14ac:dyDescent="0.25">
      <c r="A53" s="293" t="s">
        <v>14</v>
      </c>
      <c r="B53" s="207">
        <v>851</v>
      </c>
      <c r="C53" s="203">
        <v>27539889</v>
      </c>
    </row>
    <row r="54" spans="1:3" x14ac:dyDescent="0.25">
      <c r="A54" s="293" t="s">
        <v>15</v>
      </c>
      <c r="B54" s="207">
        <v>847</v>
      </c>
      <c r="C54" s="203">
        <v>27539885</v>
      </c>
    </row>
    <row r="55" spans="1:3" x14ac:dyDescent="0.25">
      <c r="A55" s="199" t="s">
        <v>36</v>
      </c>
      <c r="B55" s="208">
        <v>1</v>
      </c>
      <c r="C55" s="201">
        <v>25149</v>
      </c>
    </row>
    <row r="56" spans="1:3" x14ac:dyDescent="0.25">
      <c r="A56" s="293" t="s">
        <v>12</v>
      </c>
      <c r="B56" s="207">
        <v>1</v>
      </c>
      <c r="C56" s="203">
        <v>25149</v>
      </c>
    </row>
    <row r="57" spans="1:3" x14ac:dyDescent="0.25">
      <c r="A57" s="204" t="s">
        <v>11</v>
      </c>
      <c r="B57" s="205">
        <v>1</v>
      </c>
      <c r="C57" s="206">
        <v>25149</v>
      </c>
    </row>
    <row r="58" spans="1:3" x14ac:dyDescent="0.25">
      <c r="A58" s="199" t="s">
        <v>37</v>
      </c>
      <c r="B58" s="208">
        <v>518</v>
      </c>
      <c r="C58" s="201">
        <v>15230150</v>
      </c>
    </row>
    <row r="59" spans="1:3" x14ac:dyDescent="0.25">
      <c r="A59" s="293" t="s">
        <v>12</v>
      </c>
      <c r="B59" s="207">
        <v>108</v>
      </c>
      <c r="C59" s="203">
        <v>3207229</v>
      </c>
    </row>
    <row r="60" spans="1:3" x14ac:dyDescent="0.25">
      <c r="A60" s="204" t="s">
        <v>7</v>
      </c>
      <c r="B60" s="205">
        <v>36</v>
      </c>
      <c r="C60" s="206">
        <v>1070277</v>
      </c>
    </row>
    <row r="61" spans="1:3" x14ac:dyDescent="0.25">
      <c r="A61" s="204" t="s">
        <v>8</v>
      </c>
      <c r="B61" s="205">
        <v>5</v>
      </c>
      <c r="C61" s="206">
        <v>147149</v>
      </c>
    </row>
    <row r="62" spans="1:3" x14ac:dyDescent="0.25">
      <c r="A62" s="204" t="s">
        <v>9</v>
      </c>
      <c r="B62" s="205">
        <v>27</v>
      </c>
      <c r="C62" s="206">
        <v>801807</v>
      </c>
    </row>
    <row r="63" spans="1:3" x14ac:dyDescent="0.25">
      <c r="A63" s="204" t="s">
        <v>10</v>
      </c>
      <c r="B63" s="205">
        <v>38</v>
      </c>
      <c r="C63" s="206">
        <v>1129136</v>
      </c>
    </row>
    <row r="64" spans="1:3" x14ac:dyDescent="0.25">
      <c r="A64" s="204" t="s">
        <v>11</v>
      </c>
      <c r="B64" s="205">
        <v>2</v>
      </c>
      <c r="C64" s="206">
        <v>58860</v>
      </c>
    </row>
    <row r="65" spans="1:3" x14ac:dyDescent="0.25">
      <c r="A65" s="293" t="s">
        <v>13</v>
      </c>
      <c r="B65" s="207">
        <v>112</v>
      </c>
      <c r="C65" s="203">
        <v>3126475</v>
      </c>
    </row>
    <row r="66" spans="1:3" x14ac:dyDescent="0.25">
      <c r="A66" s="204" t="s">
        <v>7</v>
      </c>
      <c r="B66" s="205">
        <v>44</v>
      </c>
      <c r="C66" s="206">
        <v>1224114</v>
      </c>
    </row>
    <row r="67" spans="1:3" x14ac:dyDescent="0.25">
      <c r="A67" s="204" t="s">
        <v>8</v>
      </c>
      <c r="B67" s="205">
        <v>6</v>
      </c>
      <c r="C67" s="206">
        <v>167596</v>
      </c>
    </row>
    <row r="68" spans="1:3" x14ac:dyDescent="0.25">
      <c r="A68" s="204" t="s">
        <v>9</v>
      </c>
      <c r="B68" s="205">
        <v>18</v>
      </c>
      <c r="C68" s="206">
        <v>504617</v>
      </c>
    </row>
    <row r="69" spans="1:3" x14ac:dyDescent="0.25">
      <c r="A69" s="204" t="s">
        <v>10</v>
      </c>
      <c r="B69" s="205">
        <v>36</v>
      </c>
      <c r="C69" s="206">
        <v>1006368</v>
      </c>
    </row>
    <row r="70" spans="1:3" x14ac:dyDescent="0.25">
      <c r="A70" s="204" t="s">
        <v>11</v>
      </c>
      <c r="B70" s="205">
        <v>8</v>
      </c>
      <c r="C70" s="206">
        <v>223780</v>
      </c>
    </row>
    <row r="71" spans="1:3" x14ac:dyDescent="0.25">
      <c r="A71" s="293" t="s">
        <v>14</v>
      </c>
      <c r="B71" s="207">
        <v>151</v>
      </c>
      <c r="C71" s="203">
        <v>4448227</v>
      </c>
    </row>
    <row r="72" spans="1:3" x14ac:dyDescent="0.25">
      <c r="A72" s="293" t="s">
        <v>15</v>
      </c>
      <c r="B72" s="207">
        <v>147</v>
      </c>
      <c r="C72" s="203">
        <v>4448219</v>
      </c>
    </row>
    <row r="73" spans="1:3" x14ac:dyDescent="0.25">
      <c r="A73" s="199" t="s">
        <v>38</v>
      </c>
      <c r="B73" s="208">
        <v>76</v>
      </c>
      <c r="C73" s="201">
        <v>1915940</v>
      </c>
    </row>
    <row r="74" spans="1:3" x14ac:dyDescent="0.25">
      <c r="A74" s="293" t="s">
        <v>12</v>
      </c>
      <c r="B74" s="207">
        <v>20</v>
      </c>
      <c r="C74" s="203">
        <v>495897</v>
      </c>
    </row>
    <row r="75" spans="1:3" x14ac:dyDescent="0.25">
      <c r="A75" s="204" t="s">
        <v>8</v>
      </c>
      <c r="B75" s="205">
        <v>1</v>
      </c>
      <c r="C75" s="206">
        <v>33566</v>
      </c>
    </row>
    <row r="76" spans="1:3" x14ac:dyDescent="0.25">
      <c r="A76" s="204" t="s">
        <v>9</v>
      </c>
      <c r="B76" s="205">
        <v>9</v>
      </c>
      <c r="C76" s="206">
        <v>226341</v>
      </c>
    </row>
    <row r="77" spans="1:3" x14ac:dyDescent="0.25">
      <c r="A77" s="204" t="s">
        <v>10</v>
      </c>
      <c r="B77" s="205">
        <v>10</v>
      </c>
      <c r="C77" s="206">
        <v>235990</v>
      </c>
    </row>
    <row r="78" spans="1:3" x14ac:dyDescent="0.25">
      <c r="A78" s="293" t="s">
        <v>13</v>
      </c>
      <c r="B78" s="207">
        <v>16</v>
      </c>
      <c r="C78" s="203">
        <v>411007</v>
      </c>
    </row>
    <row r="79" spans="1:3" x14ac:dyDescent="0.25">
      <c r="A79" s="204" t="s">
        <v>8</v>
      </c>
      <c r="B79" s="205">
        <v>2</v>
      </c>
      <c r="C79" s="206">
        <v>42652</v>
      </c>
    </row>
    <row r="80" spans="1:3" x14ac:dyDescent="0.25">
      <c r="A80" s="204" t="s">
        <v>9</v>
      </c>
      <c r="B80" s="205">
        <v>3</v>
      </c>
      <c r="C80" s="206">
        <v>75447</v>
      </c>
    </row>
    <row r="81" spans="1:3" x14ac:dyDescent="0.25">
      <c r="A81" s="204" t="s">
        <v>10</v>
      </c>
      <c r="B81" s="205">
        <v>11</v>
      </c>
      <c r="C81" s="206">
        <v>292908</v>
      </c>
    </row>
    <row r="82" spans="1:3" x14ac:dyDescent="0.25">
      <c r="A82" s="293" t="s">
        <v>14</v>
      </c>
      <c r="B82" s="207">
        <v>20</v>
      </c>
      <c r="C82" s="203">
        <v>504519</v>
      </c>
    </row>
    <row r="83" spans="1:3" x14ac:dyDescent="0.25">
      <c r="A83" s="293" t="s">
        <v>15</v>
      </c>
      <c r="B83" s="207">
        <v>20</v>
      </c>
      <c r="C83" s="203">
        <v>504517</v>
      </c>
    </row>
    <row r="84" spans="1:3" x14ac:dyDescent="0.25">
      <c r="A84" s="199" t="s">
        <v>39</v>
      </c>
      <c r="B84" s="208">
        <v>43</v>
      </c>
      <c r="C84" s="201">
        <v>1085253</v>
      </c>
    </row>
    <row r="85" spans="1:3" x14ac:dyDescent="0.25">
      <c r="A85" s="293" t="s">
        <v>12</v>
      </c>
      <c r="B85" s="207">
        <v>2</v>
      </c>
      <c r="C85" s="203">
        <v>50298</v>
      </c>
    </row>
    <row r="86" spans="1:3" x14ac:dyDescent="0.25">
      <c r="A86" s="204" t="s">
        <v>7</v>
      </c>
      <c r="B86" s="205">
        <v>2</v>
      </c>
      <c r="C86" s="206">
        <v>50298</v>
      </c>
    </row>
    <row r="87" spans="1:3" x14ac:dyDescent="0.25">
      <c r="A87" s="293" t="s">
        <v>13</v>
      </c>
      <c r="B87" s="207">
        <v>1</v>
      </c>
      <c r="C87" s="203">
        <v>25919</v>
      </c>
    </row>
    <row r="88" spans="1:3" x14ac:dyDescent="0.25">
      <c r="A88" s="204" t="s">
        <v>9</v>
      </c>
      <c r="B88" s="205">
        <v>1</v>
      </c>
      <c r="C88" s="206">
        <v>25919</v>
      </c>
    </row>
    <row r="89" spans="1:3" x14ac:dyDescent="0.25">
      <c r="A89" s="293" t="s">
        <v>14</v>
      </c>
      <c r="B89" s="207">
        <v>20</v>
      </c>
      <c r="C89" s="203">
        <v>504519</v>
      </c>
    </row>
    <row r="90" spans="1:3" x14ac:dyDescent="0.25">
      <c r="A90" s="293" t="s">
        <v>15</v>
      </c>
      <c r="B90" s="207">
        <v>20</v>
      </c>
      <c r="C90" s="203">
        <v>504517</v>
      </c>
    </row>
    <row r="91" spans="1:3" x14ac:dyDescent="0.25">
      <c r="A91" s="199" t="s">
        <v>40</v>
      </c>
      <c r="B91" s="208">
        <v>30</v>
      </c>
      <c r="C91" s="201">
        <v>781542</v>
      </c>
    </row>
    <row r="92" spans="1:3" x14ac:dyDescent="0.25">
      <c r="A92" s="293" t="s">
        <v>12</v>
      </c>
      <c r="B92" s="207">
        <v>5</v>
      </c>
      <c r="C92" s="203">
        <v>125745</v>
      </c>
    </row>
    <row r="93" spans="1:3" x14ac:dyDescent="0.25">
      <c r="A93" s="204" t="s">
        <v>8</v>
      </c>
      <c r="B93" s="205">
        <v>4</v>
      </c>
      <c r="C93" s="206">
        <v>100596</v>
      </c>
    </row>
    <row r="94" spans="1:3" x14ac:dyDescent="0.25">
      <c r="A94" s="204" t="s">
        <v>9</v>
      </c>
      <c r="B94" s="205">
        <v>1</v>
      </c>
      <c r="C94" s="206">
        <v>25149</v>
      </c>
    </row>
    <row r="95" spans="1:3" x14ac:dyDescent="0.25">
      <c r="A95" s="293" t="s">
        <v>13</v>
      </c>
      <c r="B95" s="207">
        <v>1</v>
      </c>
      <c r="C95" s="203">
        <v>25149</v>
      </c>
    </row>
    <row r="96" spans="1:3" x14ac:dyDescent="0.25">
      <c r="A96" s="204" t="s">
        <v>9</v>
      </c>
      <c r="B96" s="205">
        <v>1</v>
      </c>
      <c r="C96" s="206">
        <v>25149</v>
      </c>
    </row>
    <row r="97" spans="1:3" x14ac:dyDescent="0.25">
      <c r="A97" s="293" t="s">
        <v>14</v>
      </c>
      <c r="B97" s="207">
        <v>13</v>
      </c>
      <c r="C97" s="203">
        <v>315324</v>
      </c>
    </row>
    <row r="98" spans="1:3" x14ac:dyDescent="0.25">
      <c r="A98" s="293" t="s">
        <v>15</v>
      </c>
      <c r="B98" s="207">
        <v>11</v>
      </c>
      <c r="C98" s="203">
        <v>315324</v>
      </c>
    </row>
    <row r="99" spans="1:3" x14ac:dyDescent="0.25">
      <c r="A99" s="199" t="s">
        <v>41</v>
      </c>
      <c r="B99" s="208">
        <v>85</v>
      </c>
      <c r="C99" s="201">
        <v>2194117</v>
      </c>
    </row>
    <row r="100" spans="1:3" x14ac:dyDescent="0.25">
      <c r="A100" s="293" t="s">
        <v>12</v>
      </c>
      <c r="B100" s="207">
        <v>17</v>
      </c>
      <c r="C100" s="203">
        <v>438343</v>
      </c>
    </row>
    <row r="101" spans="1:3" x14ac:dyDescent="0.25">
      <c r="A101" s="204" t="s">
        <v>9</v>
      </c>
      <c r="B101" s="205">
        <v>3</v>
      </c>
      <c r="C101" s="206">
        <v>84718</v>
      </c>
    </row>
    <row r="102" spans="1:3" x14ac:dyDescent="0.25">
      <c r="A102" s="204" t="s">
        <v>10</v>
      </c>
      <c r="B102" s="205">
        <v>14</v>
      </c>
      <c r="C102" s="206">
        <v>353625</v>
      </c>
    </row>
    <row r="103" spans="1:3" x14ac:dyDescent="0.25">
      <c r="A103" s="293" t="s">
        <v>13</v>
      </c>
      <c r="B103" s="207">
        <v>10</v>
      </c>
      <c r="C103" s="203">
        <v>242219</v>
      </c>
    </row>
    <row r="104" spans="1:3" x14ac:dyDescent="0.25">
      <c r="A104" s="204" t="s">
        <v>9</v>
      </c>
      <c r="B104" s="205">
        <v>4</v>
      </c>
      <c r="C104" s="206">
        <v>91325</v>
      </c>
    </row>
    <row r="105" spans="1:3" x14ac:dyDescent="0.25">
      <c r="A105" s="204" t="s">
        <v>10</v>
      </c>
      <c r="B105" s="205">
        <v>6</v>
      </c>
      <c r="C105" s="206">
        <v>150894</v>
      </c>
    </row>
    <row r="106" spans="1:3" x14ac:dyDescent="0.25">
      <c r="A106" s="293" t="s">
        <v>14</v>
      </c>
      <c r="B106" s="207">
        <v>31</v>
      </c>
      <c r="C106" s="203">
        <v>756778</v>
      </c>
    </row>
    <row r="107" spans="1:3" x14ac:dyDescent="0.25">
      <c r="A107" s="293" t="s">
        <v>15</v>
      </c>
      <c r="B107" s="207">
        <v>27</v>
      </c>
      <c r="C107" s="203">
        <v>756777</v>
      </c>
    </row>
    <row r="108" spans="1:3" x14ac:dyDescent="0.25">
      <c r="A108" s="199" t="s">
        <v>42</v>
      </c>
      <c r="B108" s="208">
        <v>65</v>
      </c>
      <c r="C108" s="201">
        <v>1626342</v>
      </c>
    </row>
    <row r="109" spans="1:3" x14ac:dyDescent="0.25">
      <c r="A109" s="293" t="s">
        <v>12</v>
      </c>
      <c r="B109" s="207">
        <v>11</v>
      </c>
      <c r="C109" s="203">
        <v>276639</v>
      </c>
    </row>
    <row r="110" spans="1:3" x14ac:dyDescent="0.25">
      <c r="A110" s="204" t="s">
        <v>7</v>
      </c>
      <c r="B110" s="205">
        <v>1</v>
      </c>
      <c r="C110" s="206">
        <v>25149</v>
      </c>
    </row>
    <row r="111" spans="1:3" x14ac:dyDescent="0.25">
      <c r="A111" s="204" t="s">
        <v>8</v>
      </c>
      <c r="B111" s="205">
        <v>1</v>
      </c>
      <c r="C111" s="206">
        <v>25149</v>
      </c>
    </row>
    <row r="112" spans="1:3" x14ac:dyDescent="0.25">
      <c r="A112" s="204" t="s">
        <v>10</v>
      </c>
      <c r="B112" s="205">
        <v>1</v>
      </c>
      <c r="C112" s="206">
        <v>25149</v>
      </c>
    </row>
    <row r="113" spans="1:3" x14ac:dyDescent="0.25">
      <c r="A113" s="204" t="s">
        <v>11</v>
      </c>
      <c r="B113" s="205">
        <v>8</v>
      </c>
      <c r="C113" s="206">
        <v>201192</v>
      </c>
    </row>
    <row r="114" spans="1:3" x14ac:dyDescent="0.25">
      <c r="A114" s="293" t="s">
        <v>13</v>
      </c>
      <c r="B114" s="207">
        <v>11</v>
      </c>
      <c r="C114" s="203">
        <v>277409</v>
      </c>
    </row>
    <row r="115" spans="1:3" x14ac:dyDescent="0.25">
      <c r="A115" s="204" t="s">
        <v>11</v>
      </c>
      <c r="B115" s="205">
        <v>11</v>
      </c>
      <c r="C115" s="206">
        <v>277409</v>
      </c>
    </row>
    <row r="116" spans="1:3" x14ac:dyDescent="0.25">
      <c r="A116" s="293" t="s">
        <v>14</v>
      </c>
      <c r="B116" s="207">
        <v>21</v>
      </c>
      <c r="C116" s="203">
        <v>536147</v>
      </c>
    </row>
    <row r="117" spans="1:3" x14ac:dyDescent="0.25">
      <c r="A117" s="293" t="s">
        <v>15</v>
      </c>
      <c r="B117" s="207">
        <v>22</v>
      </c>
      <c r="C117" s="203">
        <v>536147</v>
      </c>
    </row>
    <row r="118" spans="1:3" x14ac:dyDescent="0.25">
      <c r="A118" s="199" t="s">
        <v>43</v>
      </c>
      <c r="B118" s="208">
        <v>241</v>
      </c>
      <c r="C118" s="201">
        <v>6129669</v>
      </c>
    </row>
    <row r="119" spans="1:3" x14ac:dyDescent="0.25">
      <c r="A119" s="293" t="s">
        <v>12</v>
      </c>
      <c r="B119" s="207">
        <v>54</v>
      </c>
      <c r="C119" s="203">
        <v>1362663</v>
      </c>
    </row>
    <row r="120" spans="1:3" x14ac:dyDescent="0.25">
      <c r="A120" s="204" t="s">
        <v>7</v>
      </c>
      <c r="B120" s="205">
        <v>1</v>
      </c>
      <c r="C120" s="206">
        <v>25149</v>
      </c>
    </row>
    <row r="121" spans="1:3" x14ac:dyDescent="0.25">
      <c r="A121" s="204" t="s">
        <v>8</v>
      </c>
      <c r="B121" s="205">
        <v>3</v>
      </c>
      <c r="C121" s="206">
        <v>75447</v>
      </c>
    </row>
    <row r="122" spans="1:3" x14ac:dyDescent="0.25">
      <c r="A122" s="204" t="s">
        <v>9</v>
      </c>
      <c r="B122" s="205">
        <v>10</v>
      </c>
      <c r="C122" s="206">
        <v>251490</v>
      </c>
    </row>
    <row r="123" spans="1:3" x14ac:dyDescent="0.25">
      <c r="A123" s="204" t="s">
        <v>11</v>
      </c>
      <c r="B123" s="205">
        <v>40</v>
      </c>
      <c r="C123" s="206">
        <v>1010577</v>
      </c>
    </row>
    <row r="124" spans="1:3" x14ac:dyDescent="0.25">
      <c r="A124" s="293" t="s">
        <v>13</v>
      </c>
      <c r="B124" s="207">
        <v>49</v>
      </c>
      <c r="C124" s="203">
        <v>1235379</v>
      </c>
    </row>
    <row r="125" spans="1:3" x14ac:dyDescent="0.25">
      <c r="A125" s="204" t="s">
        <v>7</v>
      </c>
      <c r="B125" s="205">
        <v>1</v>
      </c>
      <c r="C125" s="206">
        <v>25149</v>
      </c>
    </row>
    <row r="126" spans="1:3" x14ac:dyDescent="0.25">
      <c r="A126" s="204" t="s">
        <v>8</v>
      </c>
      <c r="B126" s="205">
        <v>1</v>
      </c>
      <c r="C126" s="206">
        <v>25149</v>
      </c>
    </row>
    <row r="127" spans="1:3" x14ac:dyDescent="0.25">
      <c r="A127" s="204" t="s">
        <v>9</v>
      </c>
      <c r="B127" s="205">
        <v>8</v>
      </c>
      <c r="C127" s="206">
        <v>202732</v>
      </c>
    </row>
    <row r="128" spans="1:3" x14ac:dyDescent="0.25">
      <c r="A128" s="204" t="s">
        <v>11</v>
      </c>
      <c r="B128" s="205">
        <v>39</v>
      </c>
      <c r="C128" s="206">
        <v>982349</v>
      </c>
    </row>
    <row r="129" spans="1:3" x14ac:dyDescent="0.25">
      <c r="A129" s="293" t="s">
        <v>14</v>
      </c>
      <c r="B129" s="207">
        <v>71</v>
      </c>
      <c r="C129" s="203">
        <v>1765816</v>
      </c>
    </row>
    <row r="130" spans="1:3" x14ac:dyDescent="0.25">
      <c r="A130" s="293" t="s">
        <v>15</v>
      </c>
      <c r="B130" s="207">
        <v>67</v>
      </c>
      <c r="C130" s="203">
        <v>1765811</v>
      </c>
    </row>
    <row r="131" spans="1:3" x14ac:dyDescent="0.25">
      <c r="A131" s="199" t="s">
        <v>44</v>
      </c>
      <c r="B131" s="208">
        <v>31</v>
      </c>
      <c r="C131" s="201">
        <v>756393</v>
      </c>
    </row>
    <row r="132" spans="1:3" x14ac:dyDescent="0.25">
      <c r="A132" s="293" t="s">
        <v>12</v>
      </c>
      <c r="B132" s="207">
        <v>4</v>
      </c>
      <c r="C132" s="203">
        <v>100596</v>
      </c>
    </row>
    <row r="133" spans="1:3" x14ac:dyDescent="0.25">
      <c r="A133" s="204" t="s">
        <v>9</v>
      </c>
      <c r="B133" s="205">
        <v>1</v>
      </c>
      <c r="C133" s="206">
        <v>25149</v>
      </c>
    </row>
    <row r="134" spans="1:3" x14ac:dyDescent="0.25">
      <c r="A134" s="204" t="s">
        <v>10</v>
      </c>
      <c r="B134" s="205">
        <v>3</v>
      </c>
      <c r="C134" s="206">
        <v>75447</v>
      </c>
    </row>
    <row r="135" spans="1:3" x14ac:dyDescent="0.25">
      <c r="A135" s="293" t="s">
        <v>13</v>
      </c>
      <c r="B135" s="207">
        <v>1</v>
      </c>
      <c r="C135" s="203">
        <v>25149</v>
      </c>
    </row>
    <row r="136" spans="1:3" x14ac:dyDescent="0.25">
      <c r="A136" s="204" t="s">
        <v>10</v>
      </c>
      <c r="B136" s="205">
        <v>1</v>
      </c>
      <c r="C136" s="206">
        <v>25149</v>
      </c>
    </row>
    <row r="137" spans="1:3" x14ac:dyDescent="0.25">
      <c r="A137" s="293" t="s">
        <v>14</v>
      </c>
      <c r="B137" s="207">
        <v>12</v>
      </c>
      <c r="C137" s="203">
        <v>315324</v>
      </c>
    </row>
    <row r="138" spans="1:3" x14ac:dyDescent="0.25">
      <c r="A138" s="293" t="s">
        <v>15</v>
      </c>
      <c r="B138" s="207">
        <v>14</v>
      </c>
      <c r="C138" s="203">
        <v>315324</v>
      </c>
    </row>
    <row r="139" spans="1:3" x14ac:dyDescent="0.25">
      <c r="A139" s="199" t="s">
        <v>45</v>
      </c>
      <c r="B139" s="208">
        <v>7</v>
      </c>
      <c r="C139" s="201">
        <v>201576</v>
      </c>
    </row>
    <row r="140" spans="1:3" x14ac:dyDescent="0.25">
      <c r="A140" s="293" t="s">
        <v>12</v>
      </c>
      <c r="B140" s="207">
        <v>3</v>
      </c>
      <c r="C140" s="203">
        <v>75447</v>
      </c>
    </row>
    <row r="141" spans="1:3" x14ac:dyDescent="0.25">
      <c r="A141" s="204" t="s">
        <v>7</v>
      </c>
      <c r="B141" s="205">
        <v>2</v>
      </c>
      <c r="C141" s="206">
        <v>50298</v>
      </c>
    </row>
    <row r="142" spans="1:3" x14ac:dyDescent="0.25">
      <c r="A142" s="204" t="s">
        <v>9</v>
      </c>
      <c r="B142" s="205">
        <v>1</v>
      </c>
      <c r="C142" s="206">
        <v>25149</v>
      </c>
    </row>
    <row r="143" spans="1:3" x14ac:dyDescent="0.25">
      <c r="A143" s="293" t="s">
        <v>14</v>
      </c>
      <c r="B143" s="207">
        <v>3</v>
      </c>
      <c r="C143" s="203">
        <v>63065</v>
      </c>
    </row>
    <row r="144" spans="1:3" x14ac:dyDescent="0.25">
      <c r="A144" s="293" t="s">
        <v>15</v>
      </c>
      <c r="B144" s="207">
        <v>1</v>
      </c>
      <c r="C144" s="203">
        <v>63064</v>
      </c>
    </row>
    <row r="145" spans="1:3" x14ac:dyDescent="0.25">
      <c r="A145" s="199" t="s">
        <v>46</v>
      </c>
      <c r="B145" s="208">
        <v>126</v>
      </c>
      <c r="C145" s="201">
        <v>3150932</v>
      </c>
    </row>
    <row r="146" spans="1:3" x14ac:dyDescent="0.25">
      <c r="A146" s="293" t="s">
        <v>12</v>
      </c>
      <c r="B146" s="207">
        <v>23</v>
      </c>
      <c r="C146" s="203">
        <v>579197</v>
      </c>
    </row>
    <row r="147" spans="1:3" x14ac:dyDescent="0.25">
      <c r="A147" s="204" t="s">
        <v>7</v>
      </c>
      <c r="B147" s="205">
        <v>1</v>
      </c>
      <c r="C147" s="206">
        <v>25149</v>
      </c>
    </row>
    <row r="148" spans="1:3" x14ac:dyDescent="0.25">
      <c r="A148" s="204" t="s">
        <v>8</v>
      </c>
      <c r="B148" s="205">
        <v>8</v>
      </c>
      <c r="C148" s="206">
        <v>201962</v>
      </c>
    </row>
    <row r="149" spans="1:3" x14ac:dyDescent="0.25">
      <c r="A149" s="204" t="s">
        <v>9</v>
      </c>
      <c r="B149" s="205">
        <v>13</v>
      </c>
      <c r="C149" s="206">
        <v>326937</v>
      </c>
    </row>
    <row r="150" spans="1:3" x14ac:dyDescent="0.25">
      <c r="A150" s="204" t="s">
        <v>10</v>
      </c>
      <c r="B150" s="205">
        <v>1</v>
      </c>
      <c r="C150" s="206">
        <v>25149</v>
      </c>
    </row>
    <row r="151" spans="1:3" x14ac:dyDescent="0.25">
      <c r="A151" s="293" t="s">
        <v>13</v>
      </c>
      <c r="B151" s="207">
        <v>27</v>
      </c>
      <c r="C151" s="203">
        <v>679792</v>
      </c>
    </row>
    <row r="152" spans="1:3" x14ac:dyDescent="0.25">
      <c r="A152" s="204" t="s">
        <v>8</v>
      </c>
      <c r="B152" s="205">
        <v>8</v>
      </c>
      <c r="C152" s="206">
        <v>201192</v>
      </c>
    </row>
    <row r="153" spans="1:3" x14ac:dyDescent="0.25">
      <c r="A153" s="204" t="s">
        <v>9</v>
      </c>
      <c r="B153" s="205">
        <v>18</v>
      </c>
      <c r="C153" s="206">
        <v>453451</v>
      </c>
    </row>
    <row r="154" spans="1:3" x14ac:dyDescent="0.25">
      <c r="A154" s="204" t="s">
        <v>11</v>
      </c>
      <c r="B154" s="205">
        <v>1</v>
      </c>
      <c r="C154" s="206">
        <v>25149</v>
      </c>
    </row>
    <row r="155" spans="1:3" x14ac:dyDescent="0.25">
      <c r="A155" s="293" t="s">
        <v>14</v>
      </c>
      <c r="B155" s="207">
        <v>37</v>
      </c>
      <c r="C155" s="203">
        <v>945973</v>
      </c>
    </row>
    <row r="156" spans="1:3" x14ac:dyDescent="0.25">
      <c r="A156" s="293" t="s">
        <v>15</v>
      </c>
      <c r="B156" s="207">
        <v>39</v>
      </c>
      <c r="C156" s="203">
        <v>945970</v>
      </c>
    </row>
    <row r="157" spans="1:3" x14ac:dyDescent="0.25">
      <c r="A157" s="199" t="s">
        <v>47</v>
      </c>
      <c r="B157" s="208">
        <v>8</v>
      </c>
      <c r="C157" s="201">
        <v>226725</v>
      </c>
    </row>
    <row r="158" spans="1:3" x14ac:dyDescent="0.25">
      <c r="A158" s="293" t="s">
        <v>12</v>
      </c>
      <c r="B158" s="207">
        <v>2</v>
      </c>
      <c r="C158" s="203">
        <v>50298</v>
      </c>
    </row>
    <row r="159" spans="1:3" x14ac:dyDescent="0.25">
      <c r="A159" s="204" t="s">
        <v>7</v>
      </c>
      <c r="B159" s="205">
        <v>1</v>
      </c>
      <c r="C159" s="206">
        <v>25149</v>
      </c>
    </row>
    <row r="160" spans="1:3" x14ac:dyDescent="0.25">
      <c r="A160" s="204" t="s">
        <v>9</v>
      </c>
      <c r="B160" s="205">
        <v>1</v>
      </c>
      <c r="C160" s="206">
        <v>25149</v>
      </c>
    </row>
    <row r="161" spans="1:3" x14ac:dyDescent="0.25">
      <c r="A161" s="293" t="s">
        <v>13</v>
      </c>
      <c r="B161" s="207">
        <v>2</v>
      </c>
      <c r="C161" s="203">
        <v>50298</v>
      </c>
    </row>
    <row r="162" spans="1:3" x14ac:dyDescent="0.25">
      <c r="A162" s="204" t="s">
        <v>7</v>
      </c>
      <c r="B162" s="205">
        <v>2</v>
      </c>
      <c r="C162" s="206">
        <v>50298</v>
      </c>
    </row>
    <row r="163" spans="1:3" x14ac:dyDescent="0.25">
      <c r="A163" s="293" t="s">
        <v>14</v>
      </c>
      <c r="B163" s="207">
        <v>3</v>
      </c>
      <c r="C163" s="203">
        <v>63065</v>
      </c>
    </row>
    <row r="164" spans="1:3" x14ac:dyDescent="0.25">
      <c r="A164" s="293" t="s">
        <v>15</v>
      </c>
      <c r="B164" s="207">
        <v>1</v>
      </c>
      <c r="C164" s="203">
        <v>63064</v>
      </c>
    </row>
    <row r="165" spans="1:3" x14ac:dyDescent="0.25">
      <c r="A165" s="199" t="s">
        <v>48</v>
      </c>
      <c r="B165" s="208">
        <v>77</v>
      </c>
      <c r="C165" s="201">
        <v>1992157</v>
      </c>
    </row>
    <row r="166" spans="1:3" x14ac:dyDescent="0.25">
      <c r="A166" s="293" t="s">
        <v>12</v>
      </c>
      <c r="B166" s="207">
        <v>13</v>
      </c>
      <c r="C166" s="203">
        <v>327707</v>
      </c>
    </row>
    <row r="167" spans="1:3" x14ac:dyDescent="0.25">
      <c r="A167" s="204" t="s">
        <v>9</v>
      </c>
      <c r="B167" s="205">
        <v>8</v>
      </c>
      <c r="C167" s="206">
        <v>201962</v>
      </c>
    </row>
    <row r="168" spans="1:3" x14ac:dyDescent="0.25">
      <c r="A168" s="204" t="s">
        <v>10</v>
      </c>
      <c r="B168" s="205">
        <v>5</v>
      </c>
      <c r="C168" s="206">
        <v>125745</v>
      </c>
    </row>
    <row r="169" spans="1:3" x14ac:dyDescent="0.25">
      <c r="A169" s="293" t="s">
        <v>13</v>
      </c>
      <c r="B169" s="207">
        <v>16</v>
      </c>
      <c r="C169" s="203">
        <v>403154</v>
      </c>
    </row>
    <row r="170" spans="1:3" x14ac:dyDescent="0.25">
      <c r="A170" s="204" t="s">
        <v>9</v>
      </c>
      <c r="B170" s="205">
        <v>7</v>
      </c>
      <c r="C170" s="206">
        <v>176813</v>
      </c>
    </row>
    <row r="171" spans="1:3" x14ac:dyDescent="0.25">
      <c r="A171" s="204" t="s">
        <v>10</v>
      </c>
      <c r="B171" s="205">
        <v>8</v>
      </c>
      <c r="C171" s="206">
        <v>201192</v>
      </c>
    </row>
    <row r="172" spans="1:3" x14ac:dyDescent="0.25">
      <c r="A172" s="204" t="s">
        <v>11</v>
      </c>
      <c r="B172" s="205">
        <v>1</v>
      </c>
      <c r="C172" s="206">
        <v>25149</v>
      </c>
    </row>
    <row r="173" spans="1:3" x14ac:dyDescent="0.25">
      <c r="A173" s="293" t="s">
        <v>14</v>
      </c>
      <c r="B173" s="207">
        <v>26</v>
      </c>
      <c r="C173" s="203">
        <v>630648</v>
      </c>
    </row>
    <row r="174" spans="1:3" x14ac:dyDescent="0.25">
      <c r="A174" s="293" t="s">
        <v>15</v>
      </c>
      <c r="B174" s="207">
        <v>22</v>
      </c>
      <c r="C174" s="203">
        <v>630648</v>
      </c>
    </row>
    <row r="175" spans="1:3" x14ac:dyDescent="0.25">
      <c r="A175" s="199" t="s">
        <v>49</v>
      </c>
      <c r="B175" s="208">
        <v>210</v>
      </c>
      <c r="C175" s="201">
        <v>6224814</v>
      </c>
    </row>
    <row r="176" spans="1:3" x14ac:dyDescent="0.25">
      <c r="A176" s="293" t="s">
        <v>12</v>
      </c>
      <c r="B176" s="207">
        <v>30</v>
      </c>
      <c r="C176" s="203">
        <v>889196</v>
      </c>
    </row>
    <row r="177" spans="1:3" x14ac:dyDescent="0.25">
      <c r="A177" s="204" t="s">
        <v>8</v>
      </c>
      <c r="B177" s="205">
        <v>1</v>
      </c>
      <c r="C177" s="206">
        <v>29430</v>
      </c>
    </row>
    <row r="178" spans="1:3" x14ac:dyDescent="0.25">
      <c r="A178" s="204" t="s">
        <v>9</v>
      </c>
      <c r="B178" s="205">
        <v>13</v>
      </c>
      <c r="C178" s="206">
        <v>385288</v>
      </c>
    </row>
    <row r="179" spans="1:3" x14ac:dyDescent="0.25">
      <c r="A179" s="204" t="s">
        <v>11</v>
      </c>
      <c r="B179" s="205">
        <v>16</v>
      </c>
      <c r="C179" s="206">
        <v>474478</v>
      </c>
    </row>
    <row r="180" spans="1:3" x14ac:dyDescent="0.25">
      <c r="A180" s="293" t="s">
        <v>13</v>
      </c>
      <c r="B180" s="207">
        <v>30</v>
      </c>
      <c r="C180" s="203">
        <v>887394</v>
      </c>
    </row>
    <row r="181" spans="1:3" x14ac:dyDescent="0.25">
      <c r="A181" s="204" t="s">
        <v>8</v>
      </c>
      <c r="B181" s="209"/>
      <c r="C181" s="209"/>
    </row>
    <row r="182" spans="1:3" x14ac:dyDescent="0.25">
      <c r="A182" s="204" t="s">
        <v>9</v>
      </c>
      <c r="B182" s="205">
        <v>8</v>
      </c>
      <c r="C182" s="206">
        <v>236338</v>
      </c>
    </row>
    <row r="183" spans="1:3" x14ac:dyDescent="0.25">
      <c r="A183" s="204" t="s">
        <v>10</v>
      </c>
      <c r="B183" s="205">
        <v>1</v>
      </c>
      <c r="C183" s="206">
        <v>29430</v>
      </c>
    </row>
    <row r="184" spans="1:3" x14ac:dyDescent="0.25">
      <c r="A184" s="204" t="s">
        <v>11</v>
      </c>
      <c r="B184" s="205">
        <v>21</v>
      </c>
      <c r="C184" s="206">
        <v>621626</v>
      </c>
    </row>
    <row r="185" spans="1:3" x14ac:dyDescent="0.25">
      <c r="A185" s="293" t="s">
        <v>14</v>
      </c>
      <c r="B185" s="207">
        <v>75</v>
      </c>
      <c r="C185" s="203">
        <v>2224113</v>
      </c>
    </row>
    <row r="186" spans="1:3" x14ac:dyDescent="0.25">
      <c r="A186" s="293" t="s">
        <v>15</v>
      </c>
      <c r="B186" s="207">
        <v>75</v>
      </c>
      <c r="C186" s="203">
        <v>2224111</v>
      </c>
    </row>
    <row r="187" spans="1:3" x14ac:dyDescent="0.25">
      <c r="A187" s="199" t="s">
        <v>50</v>
      </c>
      <c r="B187" s="208">
        <v>31</v>
      </c>
      <c r="C187" s="201">
        <v>806691</v>
      </c>
    </row>
    <row r="188" spans="1:3" x14ac:dyDescent="0.25">
      <c r="A188" s="293" t="s">
        <v>12</v>
      </c>
      <c r="B188" s="207">
        <v>3</v>
      </c>
      <c r="C188" s="203">
        <v>75447</v>
      </c>
    </row>
    <row r="189" spans="1:3" x14ac:dyDescent="0.25">
      <c r="A189" s="204" t="s">
        <v>8</v>
      </c>
      <c r="B189" s="205">
        <v>3</v>
      </c>
      <c r="C189" s="206">
        <v>75447</v>
      </c>
    </row>
    <row r="190" spans="1:3" x14ac:dyDescent="0.25">
      <c r="A190" s="293" t="s">
        <v>13</v>
      </c>
      <c r="B190" s="207">
        <v>4</v>
      </c>
      <c r="C190" s="203">
        <v>100596</v>
      </c>
    </row>
    <row r="191" spans="1:3" x14ac:dyDescent="0.25">
      <c r="A191" s="204" t="s">
        <v>8</v>
      </c>
      <c r="B191" s="205">
        <v>4</v>
      </c>
      <c r="C191" s="206">
        <v>100596</v>
      </c>
    </row>
    <row r="192" spans="1:3" x14ac:dyDescent="0.25">
      <c r="A192" s="293" t="s">
        <v>14</v>
      </c>
      <c r="B192" s="207">
        <v>13</v>
      </c>
      <c r="C192" s="203">
        <v>315324</v>
      </c>
    </row>
    <row r="193" spans="1:3" x14ac:dyDescent="0.25">
      <c r="A193" s="293" t="s">
        <v>15</v>
      </c>
      <c r="B193" s="207">
        <v>11</v>
      </c>
      <c r="C193" s="203">
        <v>315324</v>
      </c>
    </row>
    <row r="194" spans="1:3" x14ac:dyDescent="0.25">
      <c r="A194" s="199" t="s">
        <v>51</v>
      </c>
      <c r="B194" s="208">
        <v>83</v>
      </c>
      <c r="C194" s="201">
        <v>2094292</v>
      </c>
    </row>
    <row r="195" spans="1:3" x14ac:dyDescent="0.25">
      <c r="A195" s="293" t="s">
        <v>12</v>
      </c>
      <c r="B195" s="207">
        <v>17</v>
      </c>
      <c r="C195" s="203">
        <v>427533</v>
      </c>
    </row>
    <row r="196" spans="1:3" x14ac:dyDescent="0.25">
      <c r="A196" s="204" t="s">
        <v>7</v>
      </c>
      <c r="B196" s="205">
        <v>10</v>
      </c>
      <c r="C196" s="206">
        <v>251490</v>
      </c>
    </row>
    <row r="197" spans="1:3" x14ac:dyDescent="0.25">
      <c r="A197" s="204" t="s">
        <v>9</v>
      </c>
      <c r="B197" s="205">
        <v>7</v>
      </c>
      <c r="C197" s="206">
        <v>176043</v>
      </c>
    </row>
    <row r="198" spans="1:3" x14ac:dyDescent="0.25">
      <c r="A198" s="293" t="s">
        <v>13</v>
      </c>
      <c r="B198" s="207">
        <v>6</v>
      </c>
      <c r="C198" s="203">
        <v>153204</v>
      </c>
    </row>
    <row r="199" spans="1:3" x14ac:dyDescent="0.25">
      <c r="A199" s="204" t="s">
        <v>7</v>
      </c>
      <c r="B199" s="205">
        <v>4</v>
      </c>
      <c r="C199" s="206">
        <v>102136</v>
      </c>
    </row>
    <row r="200" spans="1:3" x14ac:dyDescent="0.25">
      <c r="A200" s="204" t="s">
        <v>9</v>
      </c>
      <c r="B200" s="205">
        <v>2</v>
      </c>
      <c r="C200" s="206">
        <v>51068</v>
      </c>
    </row>
    <row r="201" spans="1:3" x14ac:dyDescent="0.25">
      <c r="A201" s="293" t="s">
        <v>14</v>
      </c>
      <c r="B201" s="207">
        <v>30</v>
      </c>
      <c r="C201" s="203">
        <v>756778</v>
      </c>
    </row>
    <row r="202" spans="1:3" x14ac:dyDescent="0.25">
      <c r="A202" s="293" t="s">
        <v>15</v>
      </c>
      <c r="B202" s="207">
        <v>30</v>
      </c>
      <c r="C202" s="203">
        <v>756777</v>
      </c>
    </row>
    <row r="203" spans="1:3" x14ac:dyDescent="0.25">
      <c r="A203" s="199" t="s">
        <v>52</v>
      </c>
      <c r="B203" s="208">
        <v>73</v>
      </c>
      <c r="C203" s="201">
        <v>1846652</v>
      </c>
    </row>
    <row r="204" spans="1:3" x14ac:dyDescent="0.25">
      <c r="A204" s="293" t="s">
        <v>12</v>
      </c>
      <c r="B204" s="207">
        <v>6</v>
      </c>
      <c r="C204" s="203">
        <v>153974</v>
      </c>
    </row>
    <row r="205" spans="1:3" x14ac:dyDescent="0.25">
      <c r="A205" s="204" t="s">
        <v>8</v>
      </c>
      <c r="B205" s="205">
        <v>1</v>
      </c>
      <c r="C205" s="206">
        <v>25919</v>
      </c>
    </row>
    <row r="206" spans="1:3" x14ac:dyDescent="0.25">
      <c r="A206" s="204" t="s">
        <v>9</v>
      </c>
      <c r="B206" s="205">
        <v>4</v>
      </c>
      <c r="C206" s="206">
        <v>102136</v>
      </c>
    </row>
    <row r="207" spans="1:3" x14ac:dyDescent="0.25">
      <c r="A207" s="204" t="s">
        <v>10</v>
      </c>
      <c r="B207" s="205">
        <v>1</v>
      </c>
      <c r="C207" s="206">
        <v>25919</v>
      </c>
    </row>
    <row r="208" spans="1:3" x14ac:dyDescent="0.25">
      <c r="A208" s="293" t="s">
        <v>13</v>
      </c>
      <c r="B208" s="207">
        <v>17</v>
      </c>
      <c r="C208" s="203">
        <v>431382</v>
      </c>
    </row>
    <row r="209" spans="1:3" x14ac:dyDescent="0.25">
      <c r="A209" s="204" t="s">
        <v>9</v>
      </c>
      <c r="B209" s="205">
        <v>12</v>
      </c>
      <c r="C209" s="206">
        <v>305637</v>
      </c>
    </row>
    <row r="210" spans="1:3" x14ac:dyDescent="0.25">
      <c r="A210" s="204" t="s">
        <v>10</v>
      </c>
      <c r="B210" s="205">
        <v>5</v>
      </c>
      <c r="C210" s="206">
        <v>125745</v>
      </c>
    </row>
    <row r="211" spans="1:3" x14ac:dyDescent="0.25">
      <c r="A211" s="293" t="s">
        <v>14</v>
      </c>
      <c r="B211" s="207">
        <v>25</v>
      </c>
      <c r="C211" s="203">
        <v>630648</v>
      </c>
    </row>
    <row r="212" spans="1:3" x14ac:dyDescent="0.25">
      <c r="A212" s="293" t="s">
        <v>15</v>
      </c>
      <c r="B212" s="207">
        <v>25</v>
      </c>
      <c r="C212" s="203">
        <v>630648</v>
      </c>
    </row>
    <row r="213" spans="1:3" x14ac:dyDescent="0.25">
      <c r="A213" s="199" t="s">
        <v>53</v>
      </c>
      <c r="B213" s="208">
        <v>14</v>
      </c>
      <c r="C213" s="201">
        <v>367740</v>
      </c>
    </row>
    <row r="214" spans="1:3" x14ac:dyDescent="0.25">
      <c r="A214" s="293" t="s">
        <v>12</v>
      </c>
      <c r="B214" s="207">
        <v>3</v>
      </c>
      <c r="C214" s="203">
        <v>85215</v>
      </c>
    </row>
    <row r="215" spans="1:3" x14ac:dyDescent="0.25">
      <c r="A215" s="204" t="s">
        <v>11</v>
      </c>
      <c r="B215" s="205">
        <v>3</v>
      </c>
      <c r="C215" s="206">
        <v>85215</v>
      </c>
    </row>
    <row r="216" spans="1:3" x14ac:dyDescent="0.25">
      <c r="A216" s="293" t="s">
        <v>13</v>
      </c>
      <c r="B216" s="207">
        <v>4</v>
      </c>
      <c r="C216" s="203">
        <v>93139</v>
      </c>
    </row>
    <row r="217" spans="1:3" x14ac:dyDescent="0.25">
      <c r="A217" s="204" t="s">
        <v>9</v>
      </c>
      <c r="B217" s="205">
        <v>1</v>
      </c>
      <c r="C217" s="206">
        <v>25150</v>
      </c>
    </row>
    <row r="218" spans="1:3" x14ac:dyDescent="0.25">
      <c r="A218" s="204" t="s">
        <v>11</v>
      </c>
      <c r="B218" s="205">
        <v>3</v>
      </c>
      <c r="C218" s="206">
        <v>67989</v>
      </c>
    </row>
    <row r="219" spans="1:3" x14ac:dyDescent="0.25">
      <c r="A219" s="293" t="s">
        <v>14</v>
      </c>
      <c r="B219" s="207">
        <v>4</v>
      </c>
      <c r="C219" s="203">
        <v>94694</v>
      </c>
    </row>
    <row r="220" spans="1:3" x14ac:dyDescent="0.25">
      <c r="A220" s="293" t="s">
        <v>15</v>
      </c>
      <c r="B220" s="207">
        <v>3</v>
      </c>
      <c r="C220" s="203">
        <v>94692</v>
      </c>
    </row>
    <row r="221" spans="1:3" x14ac:dyDescent="0.25">
      <c r="A221" s="199" t="s">
        <v>54</v>
      </c>
      <c r="B221" s="208">
        <v>60</v>
      </c>
      <c r="C221" s="201">
        <v>1552435</v>
      </c>
    </row>
    <row r="222" spans="1:3" x14ac:dyDescent="0.25">
      <c r="A222" s="293" t="s">
        <v>12</v>
      </c>
      <c r="B222" s="207">
        <v>8</v>
      </c>
      <c r="C222" s="203">
        <v>201962</v>
      </c>
    </row>
    <row r="223" spans="1:3" x14ac:dyDescent="0.25">
      <c r="A223" s="204" t="s">
        <v>9</v>
      </c>
      <c r="B223" s="205">
        <v>8</v>
      </c>
      <c r="C223" s="206">
        <v>201962</v>
      </c>
    </row>
    <row r="224" spans="1:3" x14ac:dyDescent="0.25">
      <c r="A224" s="293" t="s">
        <v>13</v>
      </c>
      <c r="B224" s="207">
        <v>11</v>
      </c>
      <c r="C224" s="203">
        <v>278179</v>
      </c>
    </row>
    <row r="225" spans="1:3" x14ac:dyDescent="0.25">
      <c r="A225" s="204" t="s">
        <v>9</v>
      </c>
      <c r="B225" s="205">
        <v>8</v>
      </c>
      <c r="C225" s="206">
        <v>201962</v>
      </c>
    </row>
    <row r="226" spans="1:3" x14ac:dyDescent="0.25">
      <c r="A226" s="204" t="s">
        <v>10</v>
      </c>
      <c r="B226" s="205">
        <v>3</v>
      </c>
      <c r="C226" s="206">
        <v>76217</v>
      </c>
    </row>
    <row r="227" spans="1:3" x14ac:dyDescent="0.25">
      <c r="A227" s="293" t="s">
        <v>14</v>
      </c>
      <c r="B227" s="207">
        <v>22</v>
      </c>
      <c r="C227" s="203">
        <v>536147</v>
      </c>
    </row>
    <row r="228" spans="1:3" x14ac:dyDescent="0.25">
      <c r="A228" s="293" t="s">
        <v>15</v>
      </c>
      <c r="B228" s="207">
        <v>19</v>
      </c>
      <c r="C228" s="203">
        <v>536147</v>
      </c>
    </row>
    <row r="229" spans="1:3" x14ac:dyDescent="0.25">
      <c r="A229" s="199" t="s">
        <v>55</v>
      </c>
      <c r="B229" s="208">
        <v>85</v>
      </c>
      <c r="C229" s="201">
        <v>2143048</v>
      </c>
    </row>
    <row r="230" spans="1:3" x14ac:dyDescent="0.25">
      <c r="A230" s="293" t="s">
        <v>12</v>
      </c>
      <c r="B230" s="207">
        <v>21</v>
      </c>
      <c r="C230" s="203">
        <v>528898</v>
      </c>
    </row>
    <row r="231" spans="1:3" x14ac:dyDescent="0.25">
      <c r="A231" s="204" t="s">
        <v>8</v>
      </c>
      <c r="B231" s="205">
        <v>1</v>
      </c>
      <c r="C231" s="206">
        <v>25149</v>
      </c>
    </row>
    <row r="232" spans="1:3" x14ac:dyDescent="0.25">
      <c r="A232" s="204" t="s">
        <v>9</v>
      </c>
      <c r="B232" s="205">
        <v>19</v>
      </c>
      <c r="C232" s="206">
        <v>478600</v>
      </c>
    </row>
    <row r="233" spans="1:3" x14ac:dyDescent="0.25">
      <c r="A233" s="204" t="s">
        <v>10</v>
      </c>
      <c r="B233" s="205">
        <v>1</v>
      </c>
      <c r="C233" s="206">
        <v>25149</v>
      </c>
    </row>
    <row r="234" spans="1:3" x14ac:dyDescent="0.25">
      <c r="A234" s="293" t="s">
        <v>13</v>
      </c>
      <c r="B234" s="207">
        <v>14</v>
      </c>
      <c r="C234" s="203">
        <v>352856</v>
      </c>
    </row>
    <row r="235" spans="1:3" x14ac:dyDescent="0.25">
      <c r="A235" s="204" t="s">
        <v>9</v>
      </c>
      <c r="B235" s="205">
        <v>14</v>
      </c>
      <c r="C235" s="206">
        <v>352856</v>
      </c>
    </row>
    <row r="236" spans="1:3" x14ac:dyDescent="0.25">
      <c r="A236" s="293" t="s">
        <v>14</v>
      </c>
      <c r="B236" s="207">
        <v>25</v>
      </c>
      <c r="C236" s="203">
        <v>630649</v>
      </c>
    </row>
    <row r="237" spans="1:3" x14ac:dyDescent="0.25">
      <c r="A237" s="293" t="s">
        <v>15</v>
      </c>
      <c r="B237" s="207">
        <v>25</v>
      </c>
      <c r="C237" s="203">
        <v>630645</v>
      </c>
    </row>
    <row r="238" spans="1:3" x14ac:dyDescent="0.25">
      <c r="A238" s="199" t="s">
        <v>56</v>
      </c>
      <c r="B238" s="208">
        <v>37</v>
      </c>
      <c r="C238" s="201">
        <v>958355</v>
      </c>
    </row>
    <row r="239" spans="1:3" x14ac:dyDescent="0.25">
      <c r="A239" s="293" t="s">
        <v>12</v>
      </c>
      <c r="B239" s="207">
        <v>6</v>
      </c>
      <c r="C239" s="203">
        <v>151664</v>
      </c>
    </row>
    <row r="240" spans="1:3" x14ac:dyDescent="0.25">
      <c r="A240" s="204" t="s">
        <v>8</v>
      </c>
      <c r="B240" s="205">
        <v>2</v>
      </c>
      <c r="C240" s="206">
        <v>51068</v>
      </c>
    </row>
    <row r="241" spans="1:3" x14ac:dyDescent="0.25">
      <c r="A241" s="204" t="s">
        <v>9</v>
      </c>
      <c r="B241" s="205">
        <v>4</v>
      </c>
      <c r="C241" s="206">
        <v>100596</v>
      </c>
    </row>
    <row r="242" spans="1:3" x14ac:dyDescent="0.25">
      <c r="A242" s="293" t="s">
        <v>13</v>
      </c>
      <c r="B242" s="207">
        <v>7</v>
      </c>
      <c r="C242" s="203">
        <v>176043</v>
      </c>
    </row>
    <row r="243" spans="1:3" x14ac:dyDescent="0.25">
      <c r="A243" s="204" t="s">
        <v>8</v>
      </c>
      <c r="B243" s="205">
        <v>4</v>
      </c>
      <c r="C243" s="206">
        <v>100596</v>
      </c>
    </row>
    <row r="244" spans="1:3" x14ac:dyDescent="0.25">
      <c r="A244" s="204" t="s">
        <v>9</v>
      </c>
      <c r="B244" s="205">
        <v>3</v>
      </c>
      <c r="C244" s="206">
        <v>75447</v>
      </c>
    </row>
    <row r="245" spans="1:3" x14ac:dyDescent="0.25">
      <c r="A245" s="293" t="s">
        <v>14</v>
      </c>
      <c r="B245" s="207">
        <v>13</v>
      </c>
      <c r="C245" s="203">
        <v>315324</v>
      </c>
    </row>
    <row r="246" spans="1:3" x14ac:dyDescent="0.25">
      <c r="A246" s="293" t="s">
        <v>15</v>
      </c>
      <c r="B246" s="207">
        <v>11</v>
      </c>
      <c r="C246" s="203">
        <v>315324</v>
      </c>
    </row>
    <row r="247" spans="1:3" x14ac:dyDescent="0.25">
      <c r="A247" s="199" t="s">
        <v>57</v>
      </c>
      <c r="B247" s="208">
        <v>149</v>
      </c>
      <c r="C247" s="201">
        <v>3758742</v>
      </c>
    </row>
    <row r="248" spans="1:3" x14ac:dyDescent="0.25">
      <c r="A248" s="293" t="s">
        <v>12</v>
      </c>
      <c r="B248" s="207">
        <v>21</v>
      </c>
      <c r="C248" s="203">
        <v>530438</v>
      </c>
    </row>
    <row r="249" spans="1:3" x14ac:dyDescent="0.25">
      <c r="A249" s="204" t="s">
        <v>8</v>
      </c>
      <c r="B249" s="205">
        <v>1</v>
      </c>
      <c r="C249" s="206">
        <v>25149</v>
      </c>
    </row>
    <row r="250" spans="1:3" x14ac:dyDescent="0.25">
      <c r="A250" s="204" t="s">
        <v>9</v>
      </c>
      <c r="B250" s="205">
        <v>2</v>
      </c>
      <c r="C250" s="206">
        <v>50298</v>
      </c>
    </row>
    <row r="251" spans="1:3" x14ac:dyDescent="0.25">
      <c r="A251" s="204" t="s">
        <v>11</v>
      </c>
      <c r="B251" s="205">
        <v>18</v>
      </c>
      <c r="C251" s="206">
        <v>454991</v>
      </c>
    </row>
    <row r="252" spans="1:3" x14ac:dyDescent="0.25">
      <c r="A252" s="293" t="s">
        <v>13</v>
      </c>
      <c r="B252" s="207">
        <v>28</v>
      </c>
      <c r="C252" s="203">
        <v>705711</v>
      </c>
    </row>
    <row r="253" spans="1:3" x14ac:dyDescent="0.25">
      <c r="A253" s="204" t="s">
        <v>9</v>
      </c>
      <c r="B253" s="205">
        <v>4</v>
      </c>
      <c r="C253" s="206">
        <v>101366</v>
      </c>
    </row>
    <row r="254" spans="1:3" x14ac:dyDescent="0.25">
      <c r="A254" s="204" t="s">
        <v>10</v>
      </c>
      <c r="B254" s="205">
        <v>1</v>
      </c>
      <c r="C254" s="206">
        <v>25149</v>
      </c>
    </row>
    <row r="255" spans="1:3" x14ac:dyDescent="0.25">
      <c r="A255" s="204" t="s">
        <v>11</v>
      </c>
      <c r="B255" s="205">
        <v>23</v>
      </c>
      <c r="C255" s="206">
        <v>579196</v>
      </c>
    </row>
    <row r="256" spans="1:3" x14ac:dyDescent="0.25">
      <c r="A256" s="293" t="s">
        <v>14</v>
      </c>
      <c r="B256" s="207">
        <v>50</v>
      </c>
      <c r="C256" s="203">
        <v>1261296</v>
      </c>
    </row>
    <row r="257" spans="1:3" x14ac:dyDescent="0.25">
      <c r="A257" s="293" t="s">
        <v>15</v>
      </c>
      <c r="B257" s="207">
        <v>50</v>
      </c>
      <c r="C257" s="203">
        <v>1261297</v>
      </c>
    </row>
    <row r="258" spans="1:3" x14ac:dyDescent="0.25">
      <c r="A258" s="199" t="s">
        <v>58</v>
      </c>
      <c r="B258" s="208">
        <v>52</v>
      </c>
      <c r="C258" s="201">
        <v>1310056</v>
      </c>
    </row>
    <row r="259" spans="1:3" x14ac:dyDescent="0.25">
      <c r="A259" s="293" t="s">
        <v>12</v>
      </c>
      <c r="B259" s="207">
        <v>11</v>
      </c>
      <c r="C259" s="203">
        <v>276639</v>
      </c>
    </row>
    <row r="260" spans="1:3" x14ac:dyDescent="0.25">
      <c r="A260" s="204" t="s">
        <v>7</v>
      </c>
      <c r="B260" s="205">
        <v>6</v>
      </c>
      <c r="C260" s="206">
        <v>150894</v>
      </c>
    </row>
    <row r="261" spans="1:3" x14ac:dyDescent="0.25">
      <c r="A261" s="204" t="s">
        <v>9</v>
      </c>
      <c r="B261" s="205">
        <v>4</v>
      </c>
      <c r="C261" s="206">
        <v>100596</v>
      </c>
    </row>
    <row r="262" spans="1:3" x14ac:dyDescent="0.25">
      <c r="A262" s="204" t="s">
        <v>11</v>
      </c>
      <c r="B262" s="205">
        <v>1</v>
      </c>
      <c r="C262" s="206">
        <v>25149</v>
      </c>
    </row>
    <row r="263" spans="1:3" x14ac:dyDescent="0.25">
      <c r="A263" s="293" t="s">
        <v>13</v>
      </c>
      <c r="B263" s="207">
        <v>11</v>
      </c>
      <c r="C263" s="203">
        <v>276639</v>
      </c>
    </row>
    <row r="264" spans="1:3" x14ac:dyDescent="0.25">
      <c r="A264" s="204" t="s">
        <v>7</v>
      </c>
      <c r="B264" s="205">
        <v>9</v>
      </c>
      <c r="C264" s="206">
        <v>226341</v>
      </c>
    </row>
    <row r="265" spans="1:3" x14ac:dyDescent="0.25">
      <c r="A265" s="204" t="s">
        <v>9</v>
      </c>
      <c r="B265" s="205">
        <v>2</v>
      </c>
      <c r="C265" s="206">
        <v>50298</v>
      </c>
    </row>
    <row r="266" spans="1:3" x14ac:dyDescent="0.25">
      <c r="A266" s="293" t="s">
        <v>14</v>
      </c>
      <c r="B266" s="207">
        <v>15</v>
      </c>
      <c r="C266" s="203">
        <v>378389</v>
      </c>
    </row>
    <row r="267" spans="1:3" x14ac:dyDescent="0.25">
      <c r="A267" s="293" t="s">
        <v>15</v>
      </c>
      <c r="B267" s="207">
        <v>15</v>
      </c>
      <c r="C267" s="203">
        <v>378389</v>
      </c>
    </row>
    <row r="268" spans="1:3" x14ac:dyDescent="0.25">
      <c r="A268" s="199" t="s">
        <v>59</v>
      </c>
      <c r="B268" s="208">
        <v>93</v>
      </c>
      <c r="C268" s="201">
        <v>2420843</v>
      </c>
    </row>
    <row r="269" spans="1:3" x14ac:dyDescent="0.25">
      <c r="A269" s="293" t="s">
        <v>12</v>
      </c>
      <c r="B269" s="207">
        <v>12</v>
      </c>
      <c r="C269" s="203">
        <v>318216</v>
      </c>
    </row>
    <row r="270" spans="1:3" x14ac:dyDescent="0.25">
      <c r="A270" s="204" t="s">
        <v>7</v>
      </c>
      <c r="B270" s="205">
        <v>1</v>
      </c>
      <c r="C270" s="206">
        <v>25149</v>
      </c>
    </row>
    <row r="271" spans="1:3" x14ac:dyDescent="0.25">
      <c r="A271" s="204" t="s">
        <v>9</v>
      </c>
      <c r="B271" s="205">
        <v>1</v>
      </c>
      <c r="C271" s="206">
        <v>38153</v>
      </c>
    </row>
    <row r="272" spans="1:3" x14ac:dyDescent="0.25">
      <c r="A272" s="204" t="s">
        <v>10</v>
      </c>
      <c r="B272" s="205">
        <v>1</v>
      </c>
      <c r="C272" s="206">
        <v>27803</v>
      </c>
    </row>
    <row r="273" spans="1:3" x14ac:dyDescent="0.25">
      <c r="A273" s="204" t="s">
        <v>11</v>
      </c>
      <c r="B273" s="205">
        <v>9</v>
      </c>
      <c r="C273" s="206">
        <v>227111</v>
      </c>
    </row>
    <row r="274" spans="1:3" x14ac:dyDescent="0.25">
      <c r="A274" s="293" t="s">
        <v>13</v>
      </c>
      <c r="B274" s="207">
        <v>19</v>
      </c>
      <c r="C274" s="203">
        <v>462943</v>
      </c>
    </row>
    <row r="275" spans="1:3" x14ac:dyDescent="0.25">
      <c r="A275" s="204" t="s">
        <v>7</v>
      </c>
      <c r="B275" s="205">
        <v>1</v>
      </c>
      <c r="C275" s="206">
        <v>25149</v>
      </c>
    </row>
    <row r="276" spans="1:3" x14ac:dyDescent="0.25">
      <c r="A276" s="204" t="s">
        <v>9</v>
      </c>
      <c r="B276" s="205">
        <v>4</v>
      </c>
      <c r="C276" s="206">
        <v>87592</v>
      </c>
    </row>
    <row r="277" spans="1:3" x14ac:dyDescent="0.25">
      <c r="A277" s="204" t="s">
        <v>10</v>
      </c>
      <c r="B277" s="205">
        <v>2</v>
      </c>
      <c r="C277" s="206">
        <v>47644</v>
      </c>
    </row>
    <row r="278" spans="1:3" x14ac:dyDescent="0.25">
      <c r="A278" s="204" t="s">
        <v>11</v>
      </c>
      <c r="B278" s="205">
        <v>12</v>
      </c>
      <c r="C278" s="206">
        <v>302558</v>
      </c>
    </row>
    <row r="279" spans="1:3" x14ac:dyDescent="0.25">
      <c r="A279" s="293" t="s">
        <v>14</v>
      </c>
      <c r="B279" s="207">
        <v>34</v>
      </c>
      <c r="C279" s="203">
        <v>819843</v>
      </c>
    </row>
    <row r="280" spans="1:3" x14ac:dyDescent="0.25">
      <c r="A280" s="293" t="s">
        <v>15</v>
      </c>
      <c r="B280" s="207">
        <v>28</v>
      </c>
      <c r="C280" s="203">
        <v>819841</v>
      </c>
    </row>
    <row r="281" spans="1:3" x14ac:dyDescent="0.25">
      <c r="A281" s="199" t="s">
        <v>60</v>
      </c>
      <c r="B281" s="208">
        <v>103</v>
      </c>
      <c r="C281" s="201">
        <v>2598040</v>
      </c>
    </row>
    <row r="282" spans="1:3" x14ac:dyDescent="0.25">
      <c r="A282" s="293" t="s">
        <v>12</v>
      </c>
      <c r="B282" s="207">
        <v>14</v>
      </c>
      <c r="C282" s="203">
        <v>367689</v>
      </c>
    </row>
    <row r="283" spans="1:3" x14ac:dyDescent="0.25">
      <c r="A283" s="204" t="s">
        <v>7</v>
      </c>
      <c r="B283" s="205">
        <v>1</v>
      </c>
      <c r="C283" s="206">
        <v>25149</v>
      </c>
    </row>
    <row r="284" spans="1:3" x14ac:dyDescent="0.25">
      <c r="A284" s="204" t="s">
        <v>9</v>
      </c>
      <c r="B284" s="205">
        <v>5</v>
      </c>
      <c r="C284" s="206">
        <v>140578</v>
      </c>
    </row>
    <row r="285" spans="1:3" x14ac:dyDescent="0.25">
      <c r="A285" s="204" t="s">
        <v>10</v>
      </c>
      <c r="B285" s="205">
        <v>8</v>
      </c>
      <c r="C285" s="206">
        <v>201962</v>
      </c>
    </row>
    <row r="286" spans="1:3" x14ac:dyDescent="0.25">
      <c r="A286" s="293" t="s">
        <v>13</v>
      </c>
      <c r="B286" s="207">
        <v>19</v>
      </c>
      <c r="C286" s="203">
        <v>464538</v>
      </c>
    </row>
    <row r="287" spans="1:3" x14ac:dyDescent="0.25">
      <c r="A287" s="204" t="s">
        <v>9</v>
      </c>
      <c r="B287" s="205">
        <v>8</v>
      </c>
      <c r="C287" s="206">
        <v>187129</v>
      </c>
    </row>
    <row r="288" spans="1:3" x14ac:dyDescent="0.25">
      <c r="A288" s="204" t="s">
        <v>10</v>
      </c>
      <c r="B288" s="205">
        <v>11</v>
      </c>
      <c r="C288" s="206">
        <v>277409</v>
      </c>
    </row>
    <row r="289" spans="1:3" x14ac:dyDescent="0.25">
      <c r="A289" s="293" t="s">
        <v>14</v>
      </c>
      <c r="B289" s="207">
        <v>35</v>
      </c>
      <c r="C289" s="203">
        <v>882908</v>
      </c>
    </row>
    <row r="290" spans="1:3" x14ac:dyDescent="0.25">
      <c r="A290" s="293" t="s">
        <v>15</v>
      </c>
      <c r="B290" s="207">
        <v>35</v>
      </c>
      <c r="C290" s="203">
        <v>882905</v>
      </c>
    </row>
    <row r="291" spans="1:3" x14ac:dyDescent="0.25">
      <c r="A291" s="199" t="s">
        <v>61</v>
      </c>
      <c r="B291" s="208">
        <v>70</v>
      </c>
      <c r="C291" s="201">
        <v>1765814</v>
      </c>
    </row>
    <row r="292" spans="1:3" x14ac:dyDescent="0.25">
      <c r="A292" s="293" t="s">
        <v>12</v>
      </c>
      <c r="B292" s="207">
        <v>14</v>
      </c>
      <c r="C292" s="203">
        <v>352086</v>
      </c>
    </row>
    <row r="293" spans="1:3" x14ac:dyDescent="0.25">
      <c r="A293" s="204" t="s">
        <v>9</v>
      </c>
      <c r="B293" s="205">
        <v>11</v>
      </c>
      <c r="C293" s="206">
        <v>276639</v>
      </c>
    </row>
    <row r="294" spans="1:3" x14ac:dyDescent="0.25">
      <c r="A294" s="204" t="s">
        <v>10</v>
      </c>
      <c r="B294" s="205">
        <v>3</v>
      </c>
      <c r="C294" s="206">
        <v>75447</v>
      </c>
    </row>
    <row r="295" spans="1:3" x14ac:dyDescent="0.25">
      <c r="A295" s="293" t="s">
        <v>13</v>
      </c>
      <c r="B295" s="207">
        <v>6</v>
      </c>
      <c r="C295" s="203">
        <v>152434</v>
      </c>
    </row>
    <row r="296" spans="1:3" x14ac:dyDescent="0.25">
      <c r="A296" s="204" t="s">
        <v>9</v>
      </c>
      <c r="B296" s="205">
        <v>5</v>
      </c>
      <c r="C296" s="206">
        <v>127285</v>
      </c>
    </row>
    <row r="297" spans="1:3" x14ac:dyDescent="0.25">
      <c r="A297" s="204" t="s">
        <v>10</v>
      </c>
      <c r="B297" s="205">
        <v>1</v>
      </c>
      <c r="C297" s="206">
        <v>25149</v>
      </c>
    </row>
    <row r="298" spans="1:3" x14ac:dyDescent="0.25">
      <c r="A298" s="293" t="s">
        <v>14</v>
      </c>
      <c r="B298" s="207">
        <v>25</v>
      </c>
      <c r="C298" s="203">
        <v>630649</v>
      </c>
    </row>
    <row r="299" spans="1:3" x14ac:dyDescent="0.25">
      <c r="A299" s="293" t="s">
        <v>15</v>
      </c>
      <c r="B299" s="207">
        <v>25</v>
      </c>
      <c r="C299" s="203">
        <v>630645</v>
      </c>
    </row>
    <row r="300" spans="1:3" x14ac:dyDescent="0.25">
      <c r="A300" s="199" t="s">
        <v>62</v>
      </c>
      <c r="B300" s="208">
        <v>64</v>
      </c>
      <c r="C300" s="201">
        <v>1638145</v>
      </c>
    </row>
    <row r="301" spans="1:3" x14ac:dyDescent="0.25">
      <c r="A301" s="293" t="s">
        <v>12</v>
      </c>
      <c r="B301" s="207">
        <v>10</v>
      </c>
      <c r="C301" s="203">
        <v>251490</v>
      </c>
    </row>
    <row r="302" spans="1:3" x14ac:dyDescent="0.25">
      <c r="A302" s="204" t="s">
        <v>7</v>
      </c>
      <c r="B302" s="205">
        <v>1</v>
      </c>
      <c r="C302" s="206">
        <v>25149</v>
      </c>
    </row>
    <row r="303" spans="1:3" x14ac:dyDescent="0.25">
      <c r="A303" s="204" t="s">
        <v>10</v>
      </c>
      <c r="B303" s="205">
        <v>8</v>
      </c>
      <c r="C303" s="206">
        <v>201192</v>
      </c>
    </row>
    <row r="304" spans="1:3" x14ac:dyDescent="0.25">
      <c r="A304" s="204" t="s">
        <v>11</v>
      </c>
      <c r="B304" s="205">
        <v>1</v>
      </c>
      <c r="C304" s="206">
        <v>25149</v>
      </c>
    </row>
    <row r="305" spans="1:3" x14ac:dyDescent="0.25">
      <c r="A305" s="293" t="s">
        <v>13</v>
      </c>
      <c r="B305" s="207">
        <v>10</v>
      </c>
      <c r="C305" s="203">
        <v>251490</v>
      </c>
    </row>
    <row r="306" spans="1:3" x14ac:dyDescent="0.25">
      <c r="A306" s="204" t="s">
        <v>7</v>
      </c>
      <c r="B306" s="205">
        <v>2</v>
      </c>
      <c r="C306" s="206">
        <v>50298</v>
      </c>
    </row>
    <row r="307" spans="1:3" x14ac:dyDescent="0.25">
      <c r="A307" s="204" t="s">
        <v>10</v>
      </c>
      <c r="B307" s="205">
        <v>8</v>
      </c>
      <c r="C307" s="206">
        <v>201192</v>
      </c>
    </row>
    <row r="308" spans="1:3" x14ac:dyDescent="0.25">
      <c r="A308" s="204" t="s">
        <v>11</v>
      </c>
      <c r="B308" s="209"/>
      <c r="C308" s="209"/>
    </row>
    <row r="309" spans="1:3" x14ac:dyDescent="0.25">
      <c r="A309" s="293" t="s">
        <v>14</v>
      </c>
      <c r="B309" s="207">
        <v>23</v>
      </c>
      <c r="C309" s="203">
        <v>567584</v>
      </c>
    </row>
    <row r="310" spans="1:3" x14ac:dyDescent="0.25">
      <c r="A310" s="293" t="s">
        <v>15</v>
      </c>
      <c r="B310" s="207">
        <v>21</v>
      </c>
      <c r="C310" s="203">
        <v>567581</v>
      </c>
    </row>
    <row r="311" spans="1:3" x14ac:dyDescent="0.25">
      <c r="A311" s="199" t="s">
        <v>63</v>
      </c>
      <c r="B311" s="208">
        <v>32</v>
      </c>
      <c r="C311" s="201">
        <v>831838</v>
      </c>
    </row>
    <row r="312" spans="1:3" x14ac:dyDescent="0.25">
      <c r="A312" s="293" t="s">
        <v>12</v>
      </c>
      <c r="B312" s="207">
        <v>7</v>
      </c>
      <c r="C312" s="203">
        <v>176043</v>
      </c>
    </row>
    <row r="313" spans="1:3" x14ac:dyDescent="0.25">
      <c r="A313" s="204" t="s">
        <v>8</v>
      </c>
      <c r="B313" s="205">
        <v>3</v>
      </c>
      <c r="C313" s="206">
        <v>75447</v>
      </c>
    </row>
    <row r="314" spans="1:3" x14ac:dyDescent="0.25">
      <c r="A314" s="204" t="s">
        <v>9</v>
      </c>
      <c r="B314" s="205">
        <v>4</v>
      </c>
      <c r="C314" s="206">
        <v>100596</v>
      </c>
    </row>
    <row r="315" spans="1:3" x14ac:dyDescent="0.25">
      <c r="A315" s="293" t="s">
        <v>13</v>
      </c>
      <c r="B315" s="207">
        <v>1</v>
      </c>
      <c r="C315" s="203">
        <v>25149</v>
      </c>
    </row>
    <row r="316" spans="1:3" x14ac:dyDescent="0.25">
      <c r="A316" s="204" t="s">
        <v>7</v>
      </c>
      <c r="B316" s="205">
        <v>1</v>
      </c>
      <c r="C316" s="206">
        <v>25149</v>
      </c>
    </row>
    <row r="317" spans="1:3" x14ac:dyDescent="0.25">
      <c r="A317" s="204" t="s">
        <v>9</v>
      </c>
      <c r="B317" s="209"/>
      <c r="C317" s="209"/>
    </row>
    <row r="318" spans="1:3" x14ac:dyDescent="0.25">
      <c r="A318" s="293" t="s">
        <v>14</v>
      </c>
      <c r="B318" s="207">
        <v>13</v>
      </c>
      <c r="C318" s="203">
        <v>315325</v>
      </c>
    </row>
    <row r="319" spans="1:3" x14ac:dyDescent="0.25">
      <c r="A319" s="293" t="s">
        <v>15</v>
      </c>
      <c r="B319" s="207">
        <v>11</v>
      </c>
      <c r="C319" s="203">
        <v>315321</v>
      </c>
    </row>
    <row r="320" spans="1:3" x14ac:dyDescent="0.25">
      <c r="A320" s="199" t="s">
        <v>64</v>
      </c>
      <c r="B320" s="208">
        <v>30</v>
      </c>
      <c r="C320" s="201">
        <v>781540</v>
      </c>
    </row>
    <row r="321" spans="1:3" x14ac:dyDescent="0.25">
      <c r="A321" s="293" t="s">
        <v>12</v>
      </c>
      <c r="B321" s="207">
        <v>3</v>
      </c>
      <c r="C321" s="203">
        <v>75447</v>
      </c>
    </row>
    <row r="322" spans="1:3" x14ac:dyDescent="0.25">
      <c r="A322" s="204" t="s">
        <v>9</v>
      </c>
      <c r="B322" s="205">
        <v>3</v>
      </c>
      <c r="C322" s="206">
        <v>75447</v>
      </c>
    </row>
    <row r="323" spans="1:3" x14ac:dyDescent="0.25">
      <c r="A323" s="293" t="s">
        <v>13</v>
      </c>
      <c r="B323" s="207">
        <v>3</v>
      </c>
      <c r="C323" s="203">
        <v>75447</v>
      </c>
    </row>
    <row r="324" spans="1:3" x14ac:dyDescent="0.25">
      <c r="A324" s="204" t="s">
        <v>9</v>
      </c>
      <c r="B324" s="205">
        <v>3</v>
      </c>
      <c r="C324" s="206">
        <v>75447</v>
      </c>
    </row>
    <row r="325" spans="1:3" x14ac:dyDescent="0.25">
      <c r="A325" s="293" t="s">
        <v>14</v>
      </c>
      <c r="B325" s="207">
        <v>13</v>
      </c>
      <c r="C325" s="203">
        <v>315325</v>
      </c>
    </row>
    <row r="326" spans="1:3" x14ac:dyDescent="0.25">
      <c r="A326" s="293" t="s">
        <v>15</v>
      </c>
      <c r="B326" s="207">
        <v>11</v>
      </c>
      <c r="C326" s="203">
        <v>315321</v>
      </c>
    </row>
    <row r="327" spans="1:3" x14ac:dyDescent="0.25">
      <c r="A327" s="199" t="s">
        <v>65</v>
      </c>
      <c r="B327" s="208">
        <v>196</v>
      </c>
      <c r="C327" s="201">
        <v>5774660</v>
      </c>
    </row>
    <row r="328" spans="1:3" x14ac:dyDescent="0.25">
      <c r="A328" s="293" t="s">
        <v>12</v>
      </c>
      <c r="B328" s="207">
        <v>34</v>
      </c>
      <c r="C328" s="203">
        <v>1003310</v>
      </c>
    </row>
    <row r="329" spans="1:3" x14ac:dyDescent="0.25">
      <c r="A329" s="204" t="s">
        <v>7</v>
      </c>
      <c r="B329" s="205">
        <v>23</v>
      </c>
      <c r="C329" s="206">
        <v>677782</v>
      </c>
    </row>
    <row r="330" spans="1:3" x14ac:dyDescent="0.25">
      <c r="A330" s="204" t="s">
        <v>9</v>
      </c>
      <c r="B330" s="205">
        <v>10</v>
      </c>
      <c r="C330" s="206">
        <v>296098</v>
      </c>
    </row>
    <row r="331" spans="1:3" x14ac:dyDescent="0.25">
      <c r="A331" s="204" t="s">
        <v>11</v>
      </c>
      <c r="B331" s="205">
        <v>1</v>
      </c>
      <c r="C331" s="206">
        <v>29430</v>
      </c>
    </row>
    <row r="332" spans="1:3" x14ac:dyDescent="0.25">
      <c r="A332" s="293" t="s">
        <v>13</v>
      </c>
      <c r="B332" s="207">
        <v>39</v>
      </c>
      <c r="C332" s="203">
        <v>1149558</v>
      </c>
    </row>
    <row r="333" spans="1:3" x14ac:dyDescent="0.25">
      <c r="A333" s="204" t="s">
        <v>7</v>
      </c>
      <c r="B333" s="205">
        <v>24</v>
      </c>
      <c r="C333" s="206">
        <v>708113</v>
      </c>
    </row>
    <row r="334" spans="1:3" x14ac:dyDescent="0.25">
      <c r="A334" s="204" t="s">
        <v>9</v>
      </c>
      <c r="B334" s="205">
        <v>14</v>
      </c>
      <c r="C334" s="206">
        <v>412015</v>
      </c>
    </row>
    <row r="335" spans="1:3" x14ac:dyDescent="0.25">
      <c r="A335" s="204" t="s">
        <v>11</v>
      </c>
      <c r="B335" s="205">
        <v>1</v>
      </c>
      <c r="C335" s="206">
        <v>29430</v>
      </c>
    </row>
    <row r="336" spans="1:3" x14ac:dyDescent="0.25">
      <c r="A336" s="293" t="s">
        <v>14</v>
      </c>
      <c r="B336" s="207">
        <v>61</v>
      </c>
      <c r="C336" s="203">
        <v>1810898</v>
      </c>
    </row>
    <row r="337" spans="1:3" x14ac:dyDescent="0.25">
      <c r="A337" s="293" t="s">
        <v>15</v>
      </c>
      <c r="B337" s="207">
        <v>62</v>
      </c>
      <c r="C337" s="203">
        <v>1810894</v>
      </c>
    </row>
    <row r="338" spans="1:3" ht="22.5" x14ac:dyDescent="0.25">
      <c r="A338" s="199" t="s">
        <v>66</v>
      </c>
      <c r="B338" s="208">
        <v>795</v>
      </c>
      <c r="C338" s="201">
        <v>22504372</v>
      </c>
    </row>
    <row r="339" spans="1:3" x14ac:dyDescent="0.25">
      <c r="A339" s="293" t="s">
        <v>12</v>
      </c>
      <c r="B339" s="207">
        <v>207</v>
      </c>
      <c r="C339" s="203">
        <v>5575794</v>
      </c>
    </row>
    <row r="340" spans="1:3" x14ac:dyDescent="0.25">
      <c r="A340" s="204" t="s">
        <v>7</v>
      </c>
      <c r="B340" s="205">
        <v>42</v>
      </c>
      <c r="C340" s="206">
        <v>1132685</v>
      </c>
    </row>
    <row r="341" spans="1:3" x14ac:dyDescent="0.25">
      <c r="A341" s="204" t="s">
        <v>8</v>
      </c>
      <c r="B341" s="205">
        <v>22</v>
      </c>
      <c r="C341" s="206">
        <v>591869</v>
      </c>
    </row>
    <row r="342" spans="1:3" x14ac:dyDescent="0.25">
      <c r="A342" s="204" t="s">
        <v>9</v>
      </c>
      <c r="B342" s="205">
        <v>137</v>
      </c>
      <c r="C342" s="206">
        <v>3688257</v>
      </c>
    </row>
    <row r="343" spans="1:3" x14ac:dyDescent="0.25">
      <c r="A343" s="204" t="s">
        <v>11</v>
      </c>
      <c r="B343" s="205">
        <v>6</v>
      </c>
      <c r="C343" s="206">
        <v>162983</v>
      </c>
    </row>
    <row r="344" spans="1:3" x14ac:dyDescent="0.25">
      <c r="A344" s="293" t="s">
        <v>13</v>
      </c>
      <c r="B344" s="207">
        <v>188</v>
      </c>
      <c r="C344" s="203">
        <v>5066645</v>
      </c>
    </row>
    <row r="345" spans="1:3" x14ac:dyDescent="0.25">
      <c r="A345" s="204" t="s">
        <v>7</v>
      </c>
      <c r="B345" s="205">
        <v>43</v>
      </c>
      <c r="C345" s="206">
        <v>1156983</v>
      </c>
    </row>
    <row r="346" spans="1:3" x14ac:dyDescent="0.25">
      <c r="A346" s="204" t="s">
        <v>8</v>
      </c>
      <c r="B346" s="205">
        <v>23</v>
      </c>
      <c r="C346" s="206">
        <v>621080</v>
      </c>
    </row>
    <row r="347" spans="1:3" x14ac:dyDescent="0.25">
      <c r="A347" s="204" t="s">
        <v>9</v>
      </c>
      <c r="B347" s="205">
        <v>98</v>
      </c>
      <c r="C347" s="206">
        <v>2638291</v>
      </c>
    </row>
    <row r="348" spans="1:3" x14ac:dyDescent="0.25">
      <c r="A348" s="204" t="s">
        <v>11</v>
      </c>
      <c r="B348" s="205">
        <v>24</v>
      </c>
      <c r="C348" s="206">
        <v>650291</v>
      </c>
    </row>
    <row r="349" spans="1:3" x14ac:dyDescent="0.25">
      <c r="A349" s="293" t="s">
        <v>14</v>
      </c>
      <c r="B349" s="207">
        <v>200</v>
      </c>
      <c r="C349" s="203">
        <v>5930967</v>
      </c>
    </row>
    <row r="350" spans="1:3" x14ac:dyDescent="0.25">
      <c r="A350" s="293" t="s">
        <v>15</v>
      </c>
      <c r="B350" s="207">
        <v>200</v>
      </c>
      <c r="C350" s="203">
        <v>5930966</v>
      </c>
    </row>
    <row r="351" spans="1:3" ht="22.5" x14ac:dyDescent="0.25">
      <c r="A351" s="199" t="s">
        <v>67</v>
      </c>
      <c r="B351" s="200">
        <v>1753</v>
      </c>
      <c r="C351" s="201">
        <v>56757598</v>
      </c>
    </row>
    <row r="352" spans="1:3" x14ac:dyDescent="0.25">
      <c r="A352" s="293" t="s">
        <v>12</v>
      </c>
      <c r="B352" s="207">
        <v>425</v>
      </c>
      <c r="C352" s="203">
        <v>13751765</v>
      </c>
    </row>
    <row r="353" spans="1:3" x14ac:dyDescent="0.25">
      <c r="A353" s="204" t="s">
        <v>7</v>
      </c>
      <c r="B353" s="205">
        <v>83</v>
      </c>
      <c r="C353" s="206">
        <v>2683391</v>
      </c>
    </row>
    <row r="354" spans="1:3" x14ac:dyDescent="0.25">
      <c r="A354" s="204" t="s">
        <v>8</v>
      </c>
      <c r="B354" s="205">
        <v>3</v>
      </c>
      <c r="C354" s="206">
        <v>98281</v>
      </c>
    </row>
    <row r="355" spans="1:3" x14ac:dyDescent="0.25">
      <c r="A355" s="204" t="s">
        <v>9</v>
      </c>
      <c r="B355" s="205">
        <v>86</v>
      </c>
      <c r="C355" s="206">
        <v>2785603</v>
      </c>
    </row>
    <row r="356" spans="1:3" x14ac:dyDescent="0.25">
      <c r="A356" s="204" t="s">
        <v>10</v>
      </c>
      <c r="B356" s="205">
        <v>176</v>
      </c>
      <c r="C356" s="206">
        <v>5697660</v>
      </c>
    </row>
    <row r="357" spans="1:3" x14ac:dyDescent="0.25">
      <c r="A357" s="204" t="s">
        <v>11</v>
      </c>
      <c r="B357" s="205">
        <v>77</v>
      </c>
      <c r="C357" s="206">
        <v>2486830</v>
      </c>
    </row>
    <row r="358" spans="1:3" x14ac:dyDescent="0.25">
      <c r="A358" s="293" t="s">
        <v>13</v>
      </c>
      <c r="B358" s="207">
        <v>380</v>
      </c>
      <c r="C358" s="203">
        <v>12272642</v>
      </c>
    </row>
    <row r="359" spans="1:3" x14ac:dyDescent="0.25">
      <c r="A359" s="204" t="s">
        <v>7</v>
      </c>
      <c r="B359" s="205">
        <v>51</v>
      </c>
      <c r="C359" s="206">
        <v>1652099</v>
      </c>
    </row>
    <row r="360" spans="1:3" x14ac:dyDescent="0.25">
      <c r="A360" s="204" t="s">
        <v>8</v>
      </c>
      <c r="B360" s="205">
        <v>6</v>
      </c>
      <c r="C360" s="206">
        <v>192631</v>
      </c>
    </row>
    <row r="361" spans="1:3" x14ac:dyDescent="0.25">
      <c r="A361" s="204" t="s">
        <v>9</v>
      </c>
      <c r="B361" s="205">
        <v>85</v>
      </c>
      <c r="C361" s="206">
        <v>2745636</v>
      </c>
    </row>
    <row r="362" spans="1:3" x14ac:dyDescent="0.25">
      <c r="A362" s="204" t="s">
        <v>10</v>
      </c>
      <c r="B362" s="205">
        <v>181</v>
      </c>
      <c r="C362" s="206">
        <v>5840495</v>
      </c>
    </row>
    <row r="363" spans="1:3" x14ac:dyDescent="0.25">
      <c r="A363" s="204" t="s">
        <v>11</v>
      </c>
      <c r="B363" s="205">
        <v>57</v>
      </c>
      <c r="C363" s="206">
        <v>1841781</v>
      </c>
    </row>
    <row r="364" spans="1:3" x14ac:dyDescent="0.25">
      <c r="A364" s="293" t="s">
        <v>14</v>
      </c>
      <c r="B364" s="207">
        <v>476</v>
      </c>
      <c r="C364" s="203">
        <v>15366596</v>
      </c>
    </row>
    <row r="365" spans="1:3" x14ac:dyDescent="0.25">
      <c r="A365" s="293" t="s">
        <v>15</v>
      </c>
      <c r="B365" s="207">
        <v>472</v>
      </c>
      <c r="C365" s="203">
        <v>15366595</v>
      </c>
    </row>
    <row r="366" spans="1:3" x14ac:dyDescent="0.25">
      <c r="A366" s="210" t="s">
        <v>30</v>
      </c>
      <c r="B366" s="211">
        <v>20217</v>
      </c>
      <c r="C366" s="212">
        <v>635168864</v>
      </c>
    </row>
  </sheetData>
  <mergeCells count="4">
    <mergeCell ref="A3:A4"/>
    <mergeCell ref="B3:C3"/>
    <mergeCell ref="A2:C2"/>
    <mergeCell ref="B1:C1"/>
  </mergeCells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G49"/>
  <sheetViews>
    <sheetView view="pageBreakPreview" topLeftCell="A15" zoomScale="91" zoomScaleNormal="100" zoomScaleSheetLayoutView="91" workbookViewId="0">
      <selection activeCell="E9" sqref="E9:G9"/>
    </sheetView>
  </sheetViews>
  <sheetFormatPr defaultColWidth="9.140625" defaultRowHeight="11.25" x14ac:dyDescent="0.2"/>
  <cols>
    <col min="1" max="1" width="35.140625" style="42" customWidth="1"/>
    <col min="2" max="2" width="7.85546875" style="42" customWidth="1"/>
    <col min="3" max="3" width="13.85546875" style="42" customWidth="1"/>
    <col min="4" max="4" width="5.5703125" style="42" customWidth="1"/>
    <col min="5" max="5" width="12.42578125" style="46" customWidth="1"/>
    <col min="6" max="6" width="6.5703125" style="46" customWidth="1"/>
    <col min="7" max="7" width="16.7109375" style="46" customWidth="1"/>
    <col min="8" max="254" width="9.140625" style="34"/>
    <col min="255" max="255" width="41" style="34" customWidth="1"/>
    <col min="256" max="256" width="12.42578125" style="34" customWidth="1"/>
    <col min="257" max="257" width="7.28515625" style="34" customWidth="1"/>
    <col min="258" max="258" width="12.42578125" style="34" customWidth="1"/>
    <col min="259" max="259" width="7.28515625" style="34" customWidth="1"/>
    <col min="260" max="260" width="12.42578125" style="34" customWidth="1"/>
    <col min="261" max="261" width="7.28515625" style="34" customWidth="1"/>
    <col min="262" max="262" width="12.42578125" style="34" customWidth="1"/>
    <col min="263" max="263" width="7.28515625" style="34" customWidth="1"/>
    <col min="264" max="510" width="9.140625" style="34"/>
    <col min="511" max="511" width="41" style="34" customWidth="1"/>
    <col min="512" max="512" width="12.42578125" style="34" customWidth="1"/>
    <col min="513" max="513" width="7.28515625" style="34" customWidth="1"/>
    <col min="514" max="514" width="12.42578125" style="34" customWidth="1"/>
    <col min="515" max="515" width="7.28515625" style="34" customWidth="1"/>
    <col min="516" max="516" width="12.42578125" style="34" customWidth="1"/>
    <col min="517" max="517" width="7.28515625" style="34" customWidth="1"/>
    <col min="518" max="518" width="12.42578125" style="34" customWidth="1"/>
    <col min="519" max="519" width="7.28515625" style="34" customWidth="1"/>
    <col min="520" max="766" width="9.140625" style="34"/>
    <col min="767" max="767" width="41" style="34" customWidth="1"/>
    <col min="768" max="768" width="12.42578125" style="34" customWidth="1"/>
    <col min="769" max="769" width="7.28515625" style="34" customWidth="1"/>
    <col min="770" max="770" width="12.42578125" style="34" customWidth="1"/>
    <col min="771" max="771" width="7.28515625" style="34" customWidth="1"/>
    <col min="772" max="772" width="12.42578125" style="34" customWidth="1"/>
    <col min="773" max="773" width="7.28515625" style="34" customWidth="1"/>
    <col min="774" max="774" width="12.42578125" style="34" customWidth="1"/>
    <col min="775" max="775" width="7.28515625" style="34" customWidth="1"/>
    <col min="776" max="1022" width="9.140625" style="34"/>
    <col min="1023" max="1023" width="41" style="34" customWidth="1"/>
    <col min="1024" max="1024" width="12.42578125" style="34" customWidth="1"/>
    <col min="1025" max="1025" width="7.28515625" style="34" customWidth="1"/>
    <col min="1026" max="1026" width="12.42578125" style="34" customWidth="1"/>
    <col min="1027" max="1027" width="7.28515625" style="34" customWidth="1"/>
    <col min="1028" max="1028" width="12.42578125" style="34" customWidth="1"/>
    <col min="1029" max="1029" width="7.28515625" style="34" customWidth="1"/>
    <col min="1030" max="1030" width="12.42578125" style="34" customWidth="1"/>
    <col min="1031" max="1031" width="7.28515625" style="34" customWidth="1"/>
    <col min="1032" max="1278" width="9.140625" style="34"/>
    <col min="1279" max="1279" width="41" style="34" customWidth="1"/>
    <col min="1280" max="1280" width="12.42578125" style="34" customWidth="1"/>
    <col min="1281" max="1281" width="7.28515625" style="34" customWidth="1"/>
    <col min="1282" max="1282" width="12.42578125" style="34" customWidth="1"/>
    <col min="1283" max="1283" width="7.28515625" style="34" customWidth="1"/>
    <col min="1284" max="1284" width="12.42578125" style="34" customWidth="1"/>
    <col min="1285" max="1285" width="7.28515625" style="34" customWidth="1"/>
    <col min="1286" max="1286" width="12.42578125" style="34" customWidth="1"/>
    <col min="1287" max="1287" width="7.28515625" style="34" customWidth="1"/>
    <col min="1288" max="1534" width="9.140625" style="34"/>
    <col min="1535" max="1535" width="41" style="34" customWidth="1"/>
    <col min="1536" max="1536" width="12.42578125" style="34" customWidth="1"/>
    <col min="1537" max="1537" width="7.28515625" style="34" customWidth="1"/>
    <col min="1538" max="1538" width="12.42578125" style="34" customWidth="1"/>
    <col min="1539" max="1539" width="7.28515625" style="34" customWidth="1"/>
    <col min="1540" max="1540" width="12.42578125" style="34" customWidth="1"/>
    <col min="1541" max="1541" width="7.28515625" style="34" customWidth="1"/>
    <col min="1542" max="1542" width="12.42578125" style="34" customWidth="1"/>
    <col min="1543" max="1543" width="7.28515625" style="34" customWidth="1"/>
    <col min="1544" max="1790" width="9.140625" style="34"/>
    <col min="1791" max="1791" width="41" style="34" customWidth="1"/>
    <col min="1792" max="1792" width="12.42578125" style="34" customWidth="1"/>
    <col min="1793" max="1793" width="7.28515625" style="34" customWidth="1"/>
    <col min="1794" max="1794" width="12.42578125" style="34" customWidth="1"/>
    <col min="1795" max="1795" width="7.28515625" style="34" customWidth="1"/>
    <col min="1796" max="1796" width="12.42578125" style="34" customWidth="1"/>
    <col min="1797" max="1797" width="7.28515625" style="34" customWidth="1"/>
    <col min="1798" max="1798" width="12.42578125" style="34" customWidth="1"/>
    <col min="1799" max="1799" width="7.28515625" style="34" customWidth="1"/>
    <col min="1800" max="2046" width="9.140625" style="34"/>
    <col min="2047" max="2047" width="41" style="34" customWidth="1"/>
    <col min="2048" max="2048" width="12.42578125" style="34" customWidth="1"/>
    <col min="2049" max="2049" width="7.28515625" style="34" customWidth="1"/>
    <col min="2050" max="2050" width="12.42578125" style="34" customWidth="1"/>
    <col min="2051" max="2051" width="7.28515625" style="34" customWidth="1"/>
    <col min="2052" max="2052" width="12.42578125" style="34" customWidth="1"/>
    <col min="2053" max="2053" width="7.28515625" style="34" customWidth="1"/>
    <col min="2054" max="2054" width="12.42578125" style="34" customWidth="1"/>
    <col min="2055" max="2055" width="7.28515625" style="34" customWidth="1"/>
    <col min="2056" max="2302" width="9.140625" style="34"/>
    <col min="2303" max="2303" width="41" style="34" customWidth="1"/>
    <col min="2304" max="2304" width="12.42578125" style="34" customWidth="1"/>
    <col min="2305" max="2305" width="7.28515625" style="34" customWidth="1"/>
    <col min="2306" max="2306" width="12.42578125" style="34" customWidth="1"/>
    <col min="2307" max="2307" width="7.28515625" style="34" customWidth="1"/>
    <col min="2308" max="2308" width="12.42578125" style="34" customWidth="1"/>
    <col min="2309" max="2309" width="7.28515625" style="34" customWidth="1"/>
    <col min="2310" max="2310" width="12.42578125" style="34" customWidth="1"/>
    <col min="2311" max="2311" width="7.28515625" style="34" customWidth="1"/>
    <col min="2312" max="2558" width="9.140625" style="34"/>
    <col min="2559" max="2559" width="41" style="34" customWidth="1"/>
    <col min="2560" max="2560" width="12.42578125" style="34" customWidth="1"/>
    <col min="2561" max="2561" width="7.28515625" style="34" customWidth="1"/>
    <col min="2562" max="2562" width="12.42578125" style="34" customWidth="1"/>
    <col min="2563" max="2563" width="7.28515625" style="34" customWidth="1"/>
    <col min="2564" max="2564" width="12.42578125" style="34" customWidth="1"/>
    <col min="2565" max="2565" width="7.28515625" style="34" customWidth="1"/>
    <col min="2566" max="2566" width="12.42578125" style="34" customWidth="1"/>
    <col min="2567" max="2567" width="7.28515625" style="34" customWidth="1"/>
    <col min="2568" max="2814" width="9.140625" style="34"/>
    <col min="2815" max="2815" width="41" style="34" customWidth="1"/>
    <col min="2816" max="2816" width="12.42578125" style="34" customWidth="1"/>
    <col min="2817" max="2817" width="7.28515625" style="34" customWidth="1"/>
    <col min="2818" max="2818" width="12.42578125" style="34" customWidth="1"/>
    <col min="2819" max="2819" width="7.28515625" style="34" customWidth="1"/>
    <col min="2820" max="2820" width="12.42578125" style="34" customWidth="1"/>
    <col min="2821" max="2821" width="7.28515625" style="34" customWidth="1"/>
    <col min="2822" max="2822" width="12.42578125" style="34" customWidth="1"/>
    <col min="2823" max="2823" width="7.28515625" style="34" customWidth="1"/>
    <col min="2824" max="3070" width="9.140625" style="34"/>
    <col min="3071" max="3071" width="41" style="34" customWidth="1"/>
    <col min="3072" max="3072" width="12.42578125" style="34" customWidth="1"/>
    <col min="3073" max="3073" width="7.28515625" style="34" customWidth="1"/>
    <col min="3074" max="3074" width="12.42578125" style="34" customWidth="1"/>
    <col min="3075" max="3075" width="7.28515625" style="34" customWidth="1"/>
    <col min="3076" max="3076" width="12.42578125" style="34" customWidth="1"/>
    <col min="3077" max="3077" width="7.28515625" style="34" customWidth="1"/>
    <col min="3078" max="3078" width="12.42578125" style="34" customWidth="1"/>
    <col min="3079" max="3079" width="7.28515625" style="34" customWidth="1"/>
    <col min="3080" max="3326" width="9.140625" style="34"/>
    <col min="3327" max="3327" width="41" style="34" customWidth="1"/>
    <col min="3328" max="3328" width="12.42578125" style="34" customWidth="1"/>
    <col min="3329" max="3329" width="7.28515625" style="34" customWidth="1"/>
    <col min="3330" max="3330" width="12.42578125" style="34" customWidth="1"/>
    <col min="3331" max="3331" width="7.28515625" style="34" customWidth="1"/>
    <col min="3332" max="3332" width="12.42578125" style="34" customWidth="1"/>
    <col min="3333" max="3333" width="7.28515625" style="34" customWidth="1"/>
    <col min="3334" max="3334" width="12.42578125" style="34" customWidth="1"/>
    <col min="3335" max="3335" width="7.28515625" style="34" customWidth="1"/>
    <col min="3336" max="3582" width="9.140625" style="34"/>
    <col min="3583" max="3583" width="41" style="34" customWidth="1"/>
    <col min="3584" max="3584" width="12.42578125" style="34" customWidth="1"/>
    <col min="3585" max="3585" width="7.28515625" style="34" customWidth="1"/>
    <col min="3586" max="3586" width="12.42578125" style="34" customWidth="1"/>
    <col min="3587" max="3587" width="7.28515625" style="34" customWidth="1"/>
    <col min="3588" max="3588" width="12.42578125" style="34" customWidth="1"/>
    <col min="3589" max="3589" width="7.28515625" style="34" customWidth="1"/>
    <col min="3590" max="3590" width="12.42578125" style="34" customWidth="1"/>
    <col min="3591" max="3591" width="7.28515625" style="34" customWidth="1"/>
    <col min="3592" max="3838" width="9.140625" style="34"/>
    <col min="3839" max="3839" width="41" style="34" customWidth="1"/>
    <col min="3840" max="3840" width="12.42578125" style="34" customWidth="1"/>
    <col min="3841" max="3841" width="7.28515625" style="34" customWidth="1"/>
    <col min="3842" max="3842" width="12.42578125" style="34" customWidth="1"/>
    <col min="3843" max="3843" width="7.28515625" style="34" customWidth="1"/>
    <col min="3844" max="3844" width="12.42578125" style="34" customWidth="1"/>
    <col min="3845" max="3845" width="7.28515625" style="34" customWidth="1"/>
    <col min="3846" max="3846" width="12.42578125" style="34" customWidth="1"/>
    <col min="3847" max="3847" width="7.28515625" style="34" customWidth="1"/>
    <col min="3848" max="4094" width="9.140625" style="34"/>
    <col min="4095" max="4095" width="41" style="34" customWidth="1"/>
    <col min="4096" max="4096" width="12.42578125" style="34" customWidth="1"/>
    <col min="4097" max="4097" width="7.28515625" style="34" customWidth="1"/>
    <col min="4098" max="4098" width="12.42578125" style="34" customWidth="1"/>
    <col min="4099" max="4099" width="7.28515625" style="34" customWidth="1"/>
    <col min="4100" max="4100" width="12.42578125" style="34" customWidth="1"/>
    <col min="4101" max="4101" width="7.28515625" style="34" customWidth="1"/>
    <col min="4102" max="4102" width="12.42578125" style="34" customWidth="1"/>
    <col min="4103" max="4103" width="7.28515625" style="34" customWidth="1"/>
    <col min="4104" max="4350" width="9.140625" style="34"/>
    <col min="4351" max="4351" width="41" style="34" customWidth="1"/>
    <col min="4352" max="4352" width="12.42578125" style="34" customWidth="1"/>
    <col min="4353" max="4353" width="7.28515625" style="34" customWidth="1"/>
    <col min="4354" max="4354" width="12.42578125" style="34" customWidth="1"/>
    <col min="4355" max="4355" width="7.28515625" style="34" customWidth="1"/>
    <col min="4356" max="4356" width="12.42578125" style="34" customWidth="1"/>
    <col min="4357" max="4357" width="7.28515625" style="34" customWidth="1"/>
    <col min="4358" max="4358" width="12.42578125" style="34" customWidth="1"/>
    <col min="4359" max="4359" width="7.28515625" style="34" customWidth="1"/>
    <col min="4360" max="4606" width="9.140625" style="34"/>
    <col min="4607" max="4607" width="41" style="34" customWidth="1"/>
    <col min="4608" max="4608" width="12.42578125" style="34" customWidth="1"/>
    <col min="4609" max="4609" width="7.28515625" style="34" customWidth="1"/>
    <col min="4610" max="4610" width="12.42578125" style="34" customWidth="1"/>
    <col min="4611" max="4611" width="7.28515625" style="34" customWidth="1"/>
    <col min="4612" max="4612" width="12.42578125" style="34" customWidth="1"/>
    <col min="4613" max="4613" width="7.28515625" style="34" customWidth="1"/>
    <col min="4614" max="4614" width="12.42578125" style="34" customWidth="1"/>
    <col min="4615" max="4615" width="7.28515625" style="34" customWidth="1"/>
    <col min="4616" max="4862" width="9.140625" style="34"/>
    <col min="4863" max="4863" width="41" style="34" customWidth="1"/>
    <col min="4864" max="4864" width="12.42578125" style="34" customWidth="1"/>
    <col min="4865" max="4865" width="7.28515625" style="34" customWidth="1"/>
    <col min="4866" max="4866" width="12.42578125" style="34" customWidth="1"/>
    <col min="4867" max="4867" width="7.28515625" style="34" customWidth="1"/>
    <col min="4868" max="4868" width="12.42578125" style="34" customWidth="1"/>
    <col min="4869" max="4869" width="7.28515625" style="34" customWidth="1"/>
    <col min="4870" max="4870" width="12.42578125" style="34" customWidth="1"/>
    <col min="4871" max="4871" width="7.28515625" style="34" customWidth="1"/>
    <col min="4872" max="5118" width="9.140625" style="34"/>
    <col min="5119" max="5119" width="41" style="34" customWidth="1"/>
    <col min="5120" max="5120" width="12.42578125" style="34" customWidth="1"/>
    <col min="5121" max="5121" width="7.28515625" style="34" customWidth="1"/>
    <col min="5122" max="5122" width="12.42578125" style="34" customWidth="1"/>
    <col min="5123" max="5123" width="7.28515625" style="34" customWidth="1"/>
    <col min="5124" max="5124" width="12.42578125" style="34" customWidth="1"/>
    <col min="5125" max="5125" width="7.28515625" style="34" customWidth="1"/>
    <col min="5126" max="5126" width="12.42578125" style="34" customWidth="1"/>
    <col min="5127" max="5127" width="7.28515625" style="34" customWidth="1"/>
    <col min="5128" max="5374" width="9.140625" style="34"/>
    <col min="5375" max="5375" width="41" style="34" customWidth="1"/>
    <col min="5376" max="5376" width="12.42578125" style="34" customWidth="1"/>
    <col min="5377" max="5377" width="7.28515625" style="34" customWidth="1"/>
    <col min="5378" max="5378" width="12.42578125" style="34" customWidth="1"/>
    <col min="5379" max="5379" width="7.28515625" style="34" customWidth="1"/>
    <col min="5380" max="5380" width="12.42578125" style="34" customWidth="1"/>
    <col min="5381" max="5381" width="7.28515625" style="34" customWidth="1"/>
    <col min="5382" max="5382" width="12.42578125" style="34" customWidth="1"/>
    <col min="5383" max="5383" width="7.28515625" style="34" customWidth="1"/>
    <col min="5384" max="5630" width="9.140625" style="34"/>
    <col min="5631" max="5631" width="41" style="34" customWidth="1"/>
    <col min="5632" max="5632" width="12.42578125" style="34" customWidth="1"/>
    <col min="5633" max="5633" width="7.28515625" style="34" customWidth="1"/>
    <col min="5634" max="5634" width="12.42578125" style="34" customWidth="1"/>
    <col min="5635" max="5635" width="7.28515625" style="34" customWidth="1"/>
    <col min="5636" max="5636" width="12.42578125" style="34" customWidth="1"/>
    <col min="5637" max="5637" width="7.28515625" style="34" customWidth="1"/>
    <col min="5638" max="5638" width="12.42578125" style="34" customWidth="1"/>
    <col min="5639" max="5639" width="7.28515625" style="34" customWidth="1"/>
    <col min="5640" max="5886" width="9.140625" style="34"/>
    <col min="5887" max="5887" width="41" style="34" customWidth="1"/>
    <col min="5888" max="5888" width="12.42578125" style="34" customWidth="1"/>
    <col min="5889" max="5889" width="7.28515625" style="34" customWidth="1"/>
    <col min="5890" max="5890" width="12.42578125" style="34" customWidth="1"/>
    <col min="5891" max="5891" width="7.28515625" style="34" customWidth="1"/>
    <col min="5892" max="5892" width="12.42578125" style="34" customWidth="1"/>
    <col min="5893" max="5893" width="7.28515625" style="34" customWidth="1"/>
    <col min="5894" max="5894" width="12.42578125" style="34" customWidth="1"/>
    <col min="5895" max="5895" width="7.28515625" style="34" customWidth="1"/>
    <col min="5896" max="6142" width="9.140625" style="34"/>
    <col min="6143" max="6143" width="41" style="34" customWidth="1"/>
    <col min="6144" max="6144" width="12.42578125" style="34" customWidth="1"/>
    <col min="6145" max="6145" width="7.28515625" style="34" customWidth="1"/>
    <col min="6146" max="6146" width="12.42578125" style="34" customWidth="1"/>
    <col min="6147" max="6147" width="7.28515625" style="34" customWidth="1"/>
    <col min="6148" max="6148" width="12.42578125" style="34" customWidth="1"/>
    <col min="6149" max="6149" width="7.28515625" style="34" customWidth="1"/>
    <col min="6150" max="6150" width="12.42578125" style="34" customWidth="1"/>
    <col min="6151" max="6151" width="7.28515625" style="34" customWidth="1"/>
    <col min="6152" max="6398" width="9.140625" style="34"/>
    <col min="6399" max="6399" width="41" style="34" customWidth="1"/>
    <col min="6400" max="6400" width="12.42578125" style="34" customWidth="1"/>
    <col min="6401" max="6401" width="7.28515625" style="34" customWidth="1"/>
    <col min="6402" max="6402" width="12.42578125" style="34" customWidth="1"/>
    <col min="6403" max="6403" width="7.28515625" style="34" customWidth="1"/>
    <col min="6404" max="6404" width="12.42578125" style="34" customWidth="1"/>
    <col min="6405" max="6405" width="7.28515625" style="34" customWidth="1"/>
    <col min="6406" max="6406" width="12.42578125" style="34" customWidth="1"/>
    <col min="6407" max="6407" width="7.28515625" style="34" customWidth="1"/>
    <col min="6408" max="6654" width="9.140625" style="34"/>
    <col min="6655" max="6655" width="41" style="34" customWidth="1"/>
    <col min="6656" max="6656" width="12.42578125" style="34" customWidth="1"/>
    <col min="6657" max="6657" width="7.28515625" style="34" customWidth="1"/>
    <col min="6658" max="6658" width="12.42578125" style="34" customWidth="1"/>
    <col min="6659" max="6659" width="7.28515625" style="34" customWidth="1"/>
    <col min="6660" max="6660" width="12.42578125" style="34" customWidth="1"/>
    <col min="6661" max="6661" width="7.28515625" style="34" customWidth="1"/>
    <col min="6662" max="6662" width="12.42578125" style="34" customWidth="1"/>
    <col min="6663" max="6663" width="7.28515625" style="34" customWidth="1"/>
    <col min="6664" max="6910" width="9.140625" style="34"/>
    <col min="6911" max="6911" width="41" style="34" customWidth="1"/>
    <col min="6912" max="6912" width="12.42578125" style="34" customWidth="1"/>
    <col min="6913" max="6913" width="7.28515625" style="34" customWidth="1"/>
    <col min="6914" max="6914" width="12.42578125" style="34" customWidth="1"/>
    <col min="6915" max="6915" width="7.28515625" style="34" customWidth="1"/>
    <col min="6916" max="6916" width="12.42578125" style="34" customWidth="1"/>
    <col min="6917" max="6917" width="7.28515625" style="34" customWidth="1"/>
    <col min="6918" max="6918" width="12.42578125" style="34" customWidth="1"/>
    <col min="6919" max="6919" width="7.28515625" style="34" customWidth="1"/>
    <col min="6920" max="7166" width="9.140625" style="34"/>
    <col min="7167" max="7167" width="41" style="34" customWidth="1"/>
    <col min="7168" max="7168" width="12.42578125" style="34" customWidth="1"/>
    <col min="7169" max="7169" width="7.28515625" style="34" customWidth="1"/>
    <col min="7170" max="7170" width="12.42578125" style="34" customWidth="1"/>
    <col min="7171" max="7171" width="7.28515625" style="34" customWidth="1"/>
    <col min="7172" max="7172" width="12.42578125" style="34" customWidth="1"/>
    <col min="7173" max="7173" width="7.28515625" style="34" customWidth="1"/>
    <col min="7174" max="7174" width="12.42578125" style="34" customWidth="1"/>
    <col min="7175" max="7175" width="7.28515625" style="34" customWidth="1"/>
    <col min="7176" max="7422" width="9.140625" style="34"/>
    <col min="7423" max="7423" width="41" style="34" customWidth="1"/>
    <col min="7424" max="7424" width="12.42578125" style="34" customWidth="1"/>
    <col min="7425" max="7425" width="7.28515625" style="34" customWidth="1"/>
    <col min="7426" max="7426" width="12.42578125" style="34" customWidth="1"/>
    <col min="7427" max="7427" width="7.28515625" style="34" customWidth="1"/>
    <col min="7428" max="7428" width="12.42578125" style="34" customWidth="1"/>
    <col min="7429" max="7429" width="7.28515625" style="34" customWidth="1"/>
    <col min="7430" max="7430" width="12.42578125" style="34" customWidth="1"/>
    <col min="7431" max="7431" width="7.28515625" style="34" customWidth="1"/>
    <col min="7432" max="7678" width="9.140625" style="34"/>
    <col min="7679" max="7679" width="41" style="34" customWidth="1"/>
    <col min="7680" max="7680" width="12.42578125" style="34" customWidth="1"/>
    <col min="7681" max="7681" width="7.28515625" style="34" customWidth="1"/>
    <col min="7682" max="7682" width="12.42578125" style="34" customWidth="1"/>
    <col min="7683" max="7683" width="7.28515625" style="34" customWidth="1"/>
    <col min="7684" max="7684" width="12.42578125" style="34" customWidth="1"/>
    <col min="7685" max="7685" width="7.28515625" style="34" customWidth="1"/>
    <col min="7686" max="7686" width="12.42578125" style="34" customWidth="1"/>
    <col min="7687" max="7687" width="7.28515625" style="34" customWidth="1"/>
    <col min="7688" max="7934" width="9.140625" style="34"/>
    <col min="7935" max="7935" width="41" style="34" customWidth="1"/>
    <col min="7936" max="7936" width="12.42578125" style="34" customWidth="1"/>
    <col min="7937" max="7937" width="7.28515625" style="34" customWidth="1"/>
    <col min="7938" max="7938" width="12.42578125" style="34" customWidth="1"/>
    <col min="7939" max="7939" width="7.28515625" style="34" customWidth="1"/>
    <col min="7940" max="7940" width="12.42578125" style="34" customWidth="1"/>
    <col min="7941" max="7941" width="7.28515625" style="34" customWidth="1"/>
    <col min="7942" max="7942" width="12.42578125" style="34" customWidth="1"/>
    <col min="7943" max="7943" width="7.28515625" style="34" customWidth="1"/>
    <col min="7944" max="8190" width="9.140625" style="34"/>
    <col min="8191" max="8191" width="41" style="34" customWidth="1"/>
    <col min="8192" max="8192" width="12.42578125" style="34" customWidth="1"/>
    <col min="8193" max="8193" width="7.28515625" style="34" customWidth="1"/>
    <col min="8194" max="8194" width="12.42578125" style="34" customWidth="1"/>
    <col min="8195" max="8195" width="7.28515625" style="34" customWidth="1"/>
    <col min="8196" max="8196" width="12.42578125" style="34" customWidth="1"/>
    <col min="8197" max="8197" width="7.28515625" style="34" customWidth="1"/>
    <col min="8198" max="8198" width="12.42578125" style="34" customWidth="1"/>
    <col min="8199" max="8199" width="7.28515625" style="34" customWidth="1"/>
    <col min="8200" max="8446" width="9.140625" style="34"/>
    <col min="8447" max="8447" width="41" style="34" customWidth="1"/>
    <col min="8448" max="8448" width="12.42578125" style="34" customWidth="1"/>
    <col min="8449" max="8449" width="7.28515625" style="34" customWidth="1"/>
    <col min="8450" max="8450" width="12.42578125" style="34" customWidth="1"/>
    <col min="8451" max="8451" width="7.28515625" style="34" customWidth="1"/>
    <col min="8452" max="8452" width="12.42578125" style="34" customWidth="1"/>
    <col min="8453" max="8453" width="7.28515625" style="34" customWidth="1"/>
    <col min="8454" max="8454" width="12.42578125" style="34" customWidth="1"/>
    <col min="8455" max="8455" width="7.28515625" style="34" customWidth="1"/>
    <col min="8456" max="8702" width="9.140625" style="34"/>
    <col min="8703" max="8703" width="41" style="34" customWidth="1"/>
    <col min="8704" max="8704" width="12.42578125" style="34" customWidth="1"/>
    <col min="8705" max="8705" width="7.28515625" style="34" customWidth="1"/>
    <col min="8706" max="8706" width="12.42578125" style="34" customWidth="1"/>
    <col min="8707" max="8707" width="7.28515625" style="34" customWidth="1"/>
    <col min="8708" max="8708" width="12.42578125" style="34" customWidth="1"/>
    <col min="8709" max="8709" width="7.28515625" style="34" customWidth="1"/>
    <col min="8710" max="8710" width="12.42578125" style="34" customWidth="1"/>
    <col min="8711" max="8711" width="7.28515625" style="34" customWidth="1"/>
    <col min="8712" max="8958" width="9.140625" style="34"/>
    <col min="8959" max="8959" width="41" style="34" customWidth="1"/>
    <col min="8960" max="8960" width="12.42578125" style="34" customWidth="1"/>
    <col min="8961" max="8961" width="7.28515625" style="34" customWidth="1"/>
    <col min="8962" max="8962" width="12.42578125" style="34" customWidth="1"/>
    <col min="8963" max="8963" width="7.28515625" style="34" customWidth="1"/>
    <col min="8964" max="8964" width="12.42578125" style="34" customWidth="1"/>
    <col min="8965" max="8965" width="7.28515625" style="34" customWidth="1"/>
    <col min="8966" max="8966" width="12.42578125" style="34" customWidth="1"/>
    <col min="8967" max="8967" width="7.28515625" style="34" customWidth="1"/>
    <col min="8968" max="9214" width="9.140625" style="34"/>
    <col min="9215" max="9215" width="41" style="34" customWidth="1"/>
    <col min="9216" max="9216" width="12.42578125" style="34" customWidth="1"/>
    <col min="9217" max="9217" width="7.28515625" style="34" customWidth="1"/>
    <col min="9218" max="9218" width="12.42578125" style="34" customWidth="1"/>
    <col min="9219" max="9219" width="7.28515625" style="34" customWidth="1"/>
    <col min="9220" max="9220" width="12.42578125" style="34" customWidth="1"/>
    <col min="9221" max="9221" width="7.28515625" style="34" customWidth="1"/>
    <col min="9222" max="9222" width="12.42578125" style="34" customWidth="1"/>
    <col min="9223" max="9223" width="7.28515625" style="34" customWidth="1"/>
    <col min="9224" max="9470" width="9.140625" style="34"/>
    <col min="9471" max="9471" width="41" style="34" customWidth="1"/>
    <col min="9472" max="9472" width="12.42578125" style="34" customWidth="1"/>
    <col min="9473" max="9473" width="7.28515625" style="34" customWidth="1"/>
    <col min="9474" max="9474" width="12.42578125" style="34" customWidth="1"/>
    <col min="9475" max="9475" width="7.28515625" style="34" customWidth="1"/>
    <col min="9476" max="9476" width="12.42578125" style="34" customWidth="1"/>
    <col min="9477" max="9477" width="7.28515625" style="34" customWidth="1"/>
    <col min="9478" max="9478" width="12.42578125" style="34" customWidth="1"/>
    <col min="9479" max="9479" width="7.28515625" style="34" customWidth="1"/>
    <col min="9480" max="9726" width="9.140625" style="34"/>
    <col min="9727" max="9727" width="41" style="34" customWidth="1"/>
    <col min="9728" max="9728" width="12.42578125" style="34" customWidth="1"/>
    <col min="9729" max="9729" width="7.28515625" style="34" customWidth="1"/>
    <col min="9730" max="9730" width="12.42578125" style="34" customWidth="1"/>
    <col min="9731" max="9731" width="7.28515625" style="34" customWidth="1"/>
    <col min="9732" max="9732" width="12.42578125" style="34" customWidth="1"/>
    <col min="9733" max="9733" width="7.28515625" style="34" customWidth="1"/>
    <col min="9734" max="9734" width="12.42578125" style="34" customWidth="1"/>
    <col min="9735" max="9735" width="7.28515625" style="34" customWidth="1"/>
    <col min="9736" max="9982" width="9.140625" style="34"/>
    <col min="9983" max="9983" width="41" style="34" customWidth="1"/>
    <col min="9984" max="9984" width="12.42578125" style="34" customWidth="1"/>
    <col min="9985" max="9985" width="7.28515625" style="34" customWidth="1"/>
    <col min="9986" max="9986" width="12.42578125" style="34" customWidth="1"/>
    <col min="9987" max="9987" width="7.28515625" style="34" customWidth="1"/>
    <col min="9988" max="9988" width="12.42578125" style="34" customWidth="1"/>
    <col min="9989" max="9989" width="7.28515625" style="34" customWidth="1"/>
    <col min="9990" max="9990" width="12.42578125" style="34" customWidth="1"/>
    <col min="9991" max="9991" width="7.28515625" style="34" customWidth="1"/>
    <col min="9992" max="10238" width="9.140625" style="34"/>
    <col min="10239" max="10239" width="41" style="34" customWidth="1"/>
    <col min="10240" max="10240" width="12.42578125" style="34" customWidth="1"/>
    <col min="10241" max="10241" width="7.28515625" style="34" customWidth="1"/>
    <col min="10242" max="10242" width="12.42578125" style="34" customWidth="1"/>
    <col min="10243" max="10243" width="7.28515625" style="34" customWidth="1"/>
    <col min="10244" max="10244" width="12.42578125" style="34" customWidth="1"/>
    <col min="10245" max="10245" width="7.28515625" style="34" customWidth="1"/>
    <col min="10246" max="10246" width="12.42578125" style="34" customWidth="1"/>
    <col min="10247" max="10247" width="7.28515625" style="34" customWidth="1"/>
    <col min="10248" max="10494" width="9.140625" style="34"/>
    <col min="10495" max="10495" width="41" style="34" customWidth="1"/>
    <col min="10496" max="10496" width="12.42578125" style="34" customWidth="1"/>
    <col min="10497" max="10497" width="7.28515625" style="34" customWidth="1"/>
    <col min="10498" max="10498" width="12.42578125" style="34" customWidth="1"/>
    <col min="10499" max="10499" width="7.28515625" style="34" customWidth="1"/>
    <col min="10500" max="10500" width="12.42578125" style="34" customWidth="1"/>
    <col min="10501" max="10501" width="7.28515625" style="34" customWidth="1"/>
    <col min="10502" max="10502" width="12.42578125" style="34" customWidth="1"/>
    <col min="10503" max="10503" width="7.28515625" style="34" customWidth="1"/>
    <col min="10504" max="10750" width="9.140625" style="34"/>
    <col min="10751" max="10751" width="41" style="34" customWidth="1"/>
    <col min="10752" max="10752" width="12.42578125" style="34" customWidth="1"/>
    <col min="10753" max="10753" width="7.28515625" style="34" customWidth="1"/>
    <col min="10754" max="10754" width="12.42578125" style="34" customWidth="1"/>
    <col min="10755" max="10755" width="7.28515625" style="34" customWidth="1"/>
    <col min="10756" max="10756" width="12.42578125" style="34" customWidth="1"/>
    <col min="10757" max="10757" width="7.28515625" style="34" customWidth="1"/>
    <col min="10758" max="10758" width="12.42578125" style="34" customWidth="1"/>
    <col min="10759" max="10759" width="7.28515625" style="34" customWidth="1"/>
    <col min="10760" max="11006" width="9.140625" style="34"/>
    <col min="11007" max="11007" width="41" style="34" customWidth="1"/>
    <col min="11008" max="11008" width="12.42578125" style="34" customWidth="1"/>
    <col min="11009" max="11009" width="7.28515625" style="34" customWidth="1"/>
    <col min="11010" max="11010" width="12.42578125" style="34" customWidth="1"/>
    <col min="11011" max="11011" width="7.28515625" style="34" customWidth="1"/>
    <col min="11012" max="11012" width="12.42578125" style="34" customWidth="1"/>
    <col min="11013" max="11013" width="7.28515625" style="34" customWidth="1"/>
    <col min="11014" max="11014" width="12.42578125" style="34" customWidth="1"/>
    <col min="11015" max="11015" width="7.28515625" style="34" customWidth="1"/>
    <col min="11016" max="11262" width="9.140625" style="34"/>
    <col min="11263" max="11263" width="41" style="34" customWidth="1"/>
    <col min="11264" max="11264" width="12.42578125" style="34" customWidth="1"/>
    <col min="11265" max="11265" width="7.28515625" style="34" customWidth="1"/>
    <col min="11266" max="11266" width="12.42578125" style="34" customWidth="1"/>
    <col min="11267" max="11267" width="7.28515625" style="34" customWidth="1"/>
    <col min="11268" max="11268" width="12.42578125" style="34" customWidth="1"/>
    <col min="11269" max="11269" width="7.28515625" style="34" customWidth="1"/>
    <col min="11270" max="11270" width="12.42578125" style="34" customWidth="1"/>
    <col min="11271" max="11271" width="7.28515625" style="34" customWidth="1"/>
    <col min="11272" max="11518" width="9.140625" style="34"/>
    <col min="11519" max="11519" width="41" style="34" customWidth="1"/>
    <col min="11520" max="11520" width="12.42578125" style="34" customWidth="1"/>
    <col min="11521" max="11521" width="7.28515625" style="34" customWidth="1"/>
    <col min="11522" max="11522" width="12.42578125" style="34" customWidth="1"/>
    <col min="11523" max="11523" width="7.28515625" style="34" customWidth="1"/>
    <col min="11524" max="11524" width="12.42578125" style="34" customWidth="1"/>
    <col min="11525" max="11525" width="7.28515625" style="34" customWidth="1"/>
    <col min="11526" max="11526" width="12.42578125" style="34" customWidth="1"/>
    <col min="11527" max="11527" width="7.28515625" style="34" customWidth="1"/>
    <col min="11528" max="11774" width="9.140625" style="34"/>
    <col min="11775" max="11775" width="41" style="34" customWidth="1"/>
    <col min="11776" max="11776" width="12.42578125" style="34" customWidth="1"/>
    <col min="11777" max="11777" width="7.28515625" style="34" customWidth="1"/>
    <col min="11778" max="11778" width="12.42578125" style="34" customWidth="1"/>
    <col min="11779" max="11779" width="7.28515625" style="34" customWidth="1"/>
    <col min="11780" max="11780" width="12.42578125" style="34" customWidth="1"/>
    <col min="11781" max="11781" width="7.28515625" style="34" customWidth="1"/>
    <col min="11782" max="11782" width="12.42578125" style="34" customWidth="1"/>
    <col min="11783" max="11783" width="7.28515625" style="34" customWidth="1"/>
    <col min="11784" max="12030" width="9.140625" style="34"/>
    <col min="12031" max="12031" width="41" style="34" customWidth="1"/>
    <col min="12032" max="12032" width="12.42578125" style="34" customWidth="1"/>
    <col min="12033" max="12033" width="7.28515625" style="34" customWidth="1"/>
    <col min="12034" max="12034" width="12.42578125" style="34" customWidth="1"/>
    <col min="12035" max="12035" width="7.28515625" style="34" customWidth="1"/>
    <col min="12036" max="12036" width="12.42578125" style="34" customWidth="1"/>
    <col min="12037" max="12037" width="7.28515625" style="34" customWidth="1"/>
    <col min="12038" max="12038" width="12.42578125" style="34" customWidth="1"/>
    <col min="12039" max="12039" width="7.28515625" style="34" customWidth="1"/>
    <col min="12040" max="12286" width="9.140625" style="34"/>
    <col min="12287" max="12287" width="41" style="34" customWidth="1"/>
    <col min="12288" max="12288" width="12.42578125" style="34" customWidth="1"/>
    <col min="12289" max="12289" width="7.28515625" style="34" customWidth="1"/>
    <col min="12290" max="12290" width="12.42578125" style="34" customWidth="1"/>
    <col min="12291" max="12291" width="7.28515625" style="34" customWidth="1"/>
    <col min="12292" max="12292" width="12.42578125" style="34" customWidth="1"/>
    <col min="12293" max="12293" width="7.28515625" style="34" customWidth="1"/>
    <col min="12294" max="12294" width="12.42578125" style="34" customWidth="1"/>
    <col min="12295" max="12295" width="7.28515625" style="34" customWidth="1"/>
    <col min="12296" max="12542" width="9.140625" style="34"/>
    <col min="12543" max="12543" width="41" style="34" customWidth="1"/>
    <col min="12544" max="12544" width="12.42578125" style="34" customWidth="1"/>
    <col min="12545" max="12545" width="7.28515625" style="34" customWidth="1"/>
    <col min="12546" max="12546" width="12.42578125" style="34" customWidth="1"/>
    <col min="12547" max="12547" width="7.28515625" style="34" customWidth="1"/>
    <col min="12548" max="12548" width="12.42578125" style="34" customWidth="1"/>
    <col min="12549" max="12549" width="7.28515625" style="34" customWidth="1"/>
    <col min="12550" max="12550" width="12.42578125" style="34" customWidth="1"/>
    <col min="12551" max="12551" width="7.28515625" style="34" customWidth="1"/>
    <col min="12552" max="12798" width="9.140625" style="34"/>
    <col min="12799" max="12799" width="41" style="34" customWidth="1"/>
    <col min="12800" max="12800" width="12.42578125" style="34" customWidth="1"/>
    <col min="12801" max="12801" width="7.28515625" style="34" customWidth="1"/>
    <col min="12802" max="12802" width="12.42578125" style="34" customWidth="1"/>
    <col min="12803" max="12803" width="7.28515625" style="34" customWidth="1"/>
    <col min="12804" max="12804" width="12.42578125" style="34" customWidth="1"/>
    <col min="12805" max="12805" width="7.28515625" style="34" customWidth="1"/>
    <col min="12806" max="12806" width="12.42578125" style="34" customWidth="1"/>
    <col min="12807" max="12807" width="7.28515625" style="34" customWidth="1"/>
    <col min="12808" max="13054" width="9.140625" style="34"/>
    <col min="13055" max="13055" width="41" style="34" customWidth="1"/>
    <col min="13056" max="13056" width="12.42578125" style="34" customWidth="1"/>
    <col min="13057" max="13057" width="7.28515625" style="34" customWidth="1"/>
    <col min="13058" max="13058" width="12.42578125" style="34" customWidth="1"/>
    <col min="13059" max="13059" width="7.28515625" style="34" customWidth="1"/>
    <col min="13060" max="13060" width="12.42578125" style="34" customWidth="1"/>
    <col min="13061" max="13061" width="7.28515625" style="34" customWidth="1"/>
    <col min="13062" max="13062" width="12.42578125" style="34" customWidth="1"/>
    <col min="13063" max="13063" width="7.28515625" style="34" customWidth="1"/>
    <col min="13064" max="13310" width="9.140625" style="34"/>
    <col min="13311" max="13311" width="41" style="34" customWidth="1"/>
    <col min="13312" max="13312" width="12.42578125" style="34" customWidth="1"/>
    <col min="13313" max="13313" width="7.28515625" style="34" customWidth="1"/>
    <col min="13314" max="13314" width="12.42578125" style="34" customWidth="1"/>
    <col min="13315" max="13315" width="7.28515625" style="34" customWidth="1"/>
    <col min="13316" max="13316" width="12.42578125" style="34" customWidth="1"/>
    <col min="13317" max="13317" width="7.28515625" style="34" customWidth="1"/>
    <col min="13318" max="13318" width="12.42578125" style="34" customWidth="1"/>
    <col min="13319" max="13319" width="7.28515625" style="34" customWidth="1"/>
    <col min="13320" max="13566" width="9.140625" style="34"/>
    <col min="13567" max="13567" width="41" style="34" customWidth="1"/>
    <col min="13568" max="13568" width="12.42578125" style="34" customWidth="1"/>
    <col min="13569" max="13569" width="7.28515625" style="34" customWidth="1"/>
    <col min="13570" max="13570" width="12.42578125" style="34" customWidth="1"/>
    <col min="13571" max="13571" width="7.28515625" style="34" customWidth="1"/>
    <col min="13572" max="13572" width="12.42578125" style="34" customWidth="1"/>
    <col min="13573" max="13573" width="7.28515625" style="34" customWidth="1"/>
    <col min="13574" max="13574" width="12.42578125" style="34" customWidth="1"/>
    <col min="13575" max="13575" width="7.28515625" style="34" customWidth="1"/>
    <col min="13576" max="13822" width="9.140625" style="34"/>
    <col min="13823" max="13823" width="41" style="34" customWidth="1"/>
    <col min="13824" max="13824" width="12.42578125" style="34" customWidth="1"/>
    <col min="13825" max="13825" width="7.28515625" style="34" customWidth="1"/>
    <col min="13826" max="13826" width="12.42578125" style="34" customWidth="1"/>
    <col min="13827" max="13827" width="7.28515625" style="34" customWidth="1"/>
    <col min="13828" max="13828" width="12.42578125" style="34" customWidth="1"/>
    <col min="13829" max="13829" width="7.28515625" style="34" customWidth="1"/>
    <col min="13830" max="13830" width="12.42578125" style="34" customWidth="1"/>
    <col min="13831" max="13831" width="7.28515625" style="34" customWidth="1"/>
    <col min="13832" max="14078" width="9.140625" style="34"/>
    <col min="14079" max="14079" width="41" style="34" customWidth="1"/>
    <col min="14080" max="14080" width="12.42578125" style="34" customWidth="1"/>
    <col min="14081" max="14081" width="7.28515625" style="34" customWidth="1"/>
    <col min="14082" max="14082" width="12.42578125" style="34" customWidth="1"/>
    <col min="14083" max="14083" width="7.28515625" style="34" customWidth="1"/>
    <col min="14084" max="14084" width="12.42578125" style="34" customWidth="1"/>
    <col min="14085" max="14085" width="7.28515625" style="34" customWidth="1"/>
    <col min="14086" max="14086" width="12.42578125" style="34" customWidth="1"/>
    <col min="14087" max="14087" width="7.28515625" style="34" customWidth="1"/>
    <col min="14088" max="14334" width="9.140625" style="34"/>
    <col min="14335" max="14335" width="41" style="34" customWidth="1"/>
    <col min="14336" max="14336" width="12.42578125" style="34" customWidth="1"/>
    <col min="14337" max="14337" width="7.28515625" style="34" customWidth="1"/>
    <col min="14338" max="14338" width="12.42578125" style="34" customWidth="1"/>
    <col min="14339" max="14339" width="7.28515625" style="34" customWidth="1"/>
    <col min="14340" max="14340" width="12.42578125" style="34" customWidth="1"/>
    <col min="14341" max="14341" width="7.28515625" style="34" customWidth="1"/>
    <col min="14342" max="14342" width="12.42578125" style="34" customWidth="1"/>
    <col min="14343" max="14343" width="7.28515625" style="34" customWidth="1"/>
    <col min="14344" max="14590" width="9.140625" style="34"/>
    <col min="14591" max="14591" width="41" style="34" customWidth="1"/>
    <col min="14592" max="14592" width="12.42578125" style="34" customWidth="1"/>
    <col min="14593" max="14593" width="7.28515625" style="34" customWidth="1"/>
    <col min="14594" max="14594" width="12.42578125" style="34" customWidth="1"/>
    <col min="14595" max="14595" width="7.28515625" style="34" customWidth="1"/>
    <col min="14596" max="14596" width="12.42578125" style="34" customWidth="1"/>
    <col min="14597" max="14597" width="7.28515625" style="34" customWidth="1"/>
    <col min="14598" max="14598" width="12.42578125" style="34" customWidth="1"/>
    <col min="14599" max="14599" width="7.28515625" style="34" customWidth="1"/>
    <col min="14600" max="14846" width="9.140625" style="34"/>
    <col min="14847" max="14847" width="41" style="34" customWidth="1"/>
    <col min="14848" max="14848" width="12.42578125" style="34" customWidth="1"/>
    <col min="14849" max="14849" width="7.28515625" style="34" customWidth="1"/>
    <col min="14850" max="14850" width="12.42578125" style="34" customWidth="1"/>
    <col min="14851" max="14851" width="7.28515625" style="34" customWidth="1"/>
    <col min="14852" max="14852" width="12.42578125" style="34" customWidth="1"/>
    <col min="14853" max="14853" width="7.28515625" style="34" customWidth="1"/>
    <col min="14854" max="14854" width="12.42578125" style="34" customWidth="1"/>
    <col min="14855" max="14855" width="7.28515625" style="34" customWidth="1"/>
    <col min="14856" max="15102" width="9.140625" style="34"/>
    <col min="15103" max="15103" width="41" style="34" customWidth="1"/>
    <col min="15104" max="15104" width="12.42578125" style="34" customWidth="1"/>
    <col min="15105" max="15105" width="7.28515625" style="34" customWidth="1"/>
    <col min="15106" max="15106" width="12.42578125" style="34" customWidth="1"/>
    <col min="15107" max="15107" width="7.28515625" style="34" customWidth="1"/>
    <col min="15108" max="15108" width="12.42578125" style="34" customWidth="1"/>
    <col min="15109" max="15109" width="7.28515625" style="34" customWidth="1"/>
    <col min="15110" max="15110" width="12.42578125" style="34" customWidth="1"/>
    <col min="15111" max="15111" width="7.28515625" style="34" customWidth="1"/>
    <col min="15112" max="15358" width="9.140625" style="34"/>
    <col min="15359" max="15359" width="41" style="34" customWidth="1"/>
    <col min="15360" max="15360" width="12.42578125" style="34" customWidth="1"/>
    <col min="15361" max="15361" width="7.28515625" style="34" customWidth="1"/>
    <col min="15362" max="15362" width="12.42578125" style="34" customWidth="1"/>
    <col min="15363" max="15363" width="7.28515625" style="34" customWidth="1"/>
    <col min="15364" max="15364" width="12.42578125" style="34" customWidth="1"/>
    <col min="15365" max="15365" width="7.28515625" style="34" customWidth="1"/>
    <col min="15366" max="15366" width="12.42578125" style="34" customWidth="1"/>
    <col min="15367" max="15367" width="7.28515625" style="34" customWidth="1"/>
    <col min="15368" max="15614" width="9.140625" style="34"/>
    <col min="15615" max="15615" width="41" style="34" customWidth="1"/>
    <col min="15616" max="15616" width="12.42578125" style="34" customWidth="1"/>
    <col min="15617" max="15617" width="7.28515625" style="34" customWidth="1"/>
    <col min="15618" max="15618" width="12.42578125" style="34" customWidth="1"/>
    <col min="15619" max="15619" width="7.28515625" style="34" customWidth="1"/>
    <col min="15620" max="15620" width="12.42578125" style="34" customWidth="1"/>
    <col min="15621" max="15621" width="7.28515625" style="34" customWidth="1"/>
    <col min="15622" max="15622" width="12.42578125" style="34" customWidth="1"/>
    <col min="15623" max="15623" width="7.28515625" style="34" customWidth="1"/>
    <col min="15624" max="15870" width="9.140625" style="34"/>
    <col min="15871" max="15871" width="41" style="34" customWidth="1"/>
    <col min="15872" max="15872" width="12.42578125" style="34" customWidth="1"/>
    <col min="15873" max="15873" width="7.28515625" style="34" customWidth="1"/>
    <col min="15874" max="15874" width="12.42578125" style="34" customWidth="1"/>
    <col min="15875" max="15875" width="7.28515625" style="34" customWidth="1"/>
    <col min="15876" max="15876" width="12.42578125" style="34" customWidth="1"/>
    <col min="15877" max="15877" width="7.28515625" style="34" customWidth="1"/>
    <col min="15878" max="15878" width="12.42578125" style="34" customWidth="1"/>
    <col min="15879" max="15879" width="7.28515625" style="34" customWidth="1"/>
    <col min="15880" max="16126" width="9.140625" style="34"/>
    <col min="16127" max="16127" width="41" style="34" customWidth="1"/>
    <col min="16128" max="16128" width="12.42578125" style="34" customWidth="1"/>
    <col min="16129" max="16129" width="7.28515625" style="34" customWidth="1"/>
    <col min="16130" max="16130" width="12.42578125" style="34" customWidth="1"/>
    <col min="16131" max="16131" width="7.28515625" style="34" customWidth="1"/>
    <col min="16132" max="16132" width="12.42578125" style="34" customWidth="1"/>
    <col min="16133" max="16133" width="7.28515625" style="34" customWidth="1"/>
    <col min="16134" max="16134" width="12.42578125" style="34" customWidth="1"/>
    <col min="16135" max="16135" width="7.28515625" style="34" customWidth="1"/>
    <col min="16136" max="16384" width="9.140625" style="34"/>
  </cols>
  <sheetData>
    <row r="1" spans="1:7" s="33" customFormat="1" ht="15.75" hidden="1" customHeight="1" x14ac:dyDescent="0.2">
      <c r="A1" s="41" t="s">
        <v>23</v>
      </c>
      <c r="B1" s="41"/>
      <c r="C1" s="42"/>
      <c r="D1" s="42"/>
      <c r="E1" s="46"/>
      <c r="F1" s="46"/>
      <c r="G1" s="46"/>
    </row>
    <row r="2" spans="1:7" s="33" customFormat="1" ht="11.25" hidden="1" customHeight="1" x14ac:dyDescent="0.2">
      <c r="A2" s="43" t="s">
        <v>24</v>
      </c>
      <c r="B2" s="43"/>
      <c r="C2" s="42"/>
      <c r="D2" s="42"/>
      <c r="E2" s="46"/>
      <c r="F2" s="46"/>
      <c r="G2" s="46"/>
    </row>
    <row r="3" spans="1:7" s="33" customFormat="1" ht="11.25" hidden="1" customHeight="1" x14ac:dyDescent="0.2">
      <c r="A3" s="43" t="s">
        <v>25</v>
      </c>
      <c r="B3" s="43"/>
      <c r="C3" s="42"/>
      <c r="D3" s="42"/>
      <c r="E3" s="46"/>
      <c r="F3" s="46"/>
      <c r="G3" s="46"/>
    </row>
    <row r="4" spans="1:7" s="33" customFormat="1" ht="11.25" hidden="1" customHeight="1" x14ac:dyDescent="0.2">
      <c r="A4" s="43" t="s">
        <v>26</v>
      </c>
      <c r="B4" s="43"/>
      <c r="C4" s="42"/>
      <c r="D4" s="42"/>
      <c r="E4" s="46"/>
      <c r="F4" s="46"/>
      <c r="G4" s="46"/>
    </row>
    <row r="5" spans="1:7" s="33" customFormat="1" ht="21.75" hidden="1" customHeight="1" x14ac:dyDescent="0.2">
      <c r="A5" s="387" t="s">
        <v>27</v>
      </c>
      <c r="B5" s="387"/>
      <c r="C5" s="387"/>
      <c r="D5" s="387"/>
      <c r="E5" s="387"/>
      <c r="F5" s="387"/>
      <c r="G5" s="387"/>
    </row>
    <row r="6" spans="1:7" s="33" customFormat="1" ht="21.75" hidden="1" customHeight="1" x14ac:dyDescent="0.2">
      <c r="A6" s="387" t="s">
        <v>28</v>
      </c>
      <c r="B6" s="387"/>
      <c r="C6" s="387"/>
      <c r="D6" s="53"/>
      <c r="E6" s="46"/>
      <c r="F6" s="46"/>
      <c r="G6" s="46"/>
    </row>
    <row r="7" spans="1:7" s="33" customFormat="1" ht="11.25" hidden="1" customHeight="1" x14ac:dyDescent="0.2">
      <c r="A7" s="43" t="s">
        <v>29</v>
      </c>
      <c r="B7" s="43"/>
      <c r="C7" s="42"/>
      <c r="D7" s="42"/>
      <c r="E7" s="46"/>
      <c r="F7" s="46"/>
      <c r="G7" s="46"/>
    </row>
    <row r="8" spans="1:7" hidden="1" x14ac:dyDescent="0.2">
      <c r="A8" s="37"/>
      <c r="B8" s="37"/>
      <c r="C8" s="37"/>
      <c r="D8" s="37"/>
      <c r="E8" s="47"/>
      <c r="F8" s="47"/>
      <c r="G8" s="47"/>
    </row>
    <row r="9" spans="1:7" ht="30" customHeight="1" x14ac:dyDescent="0.2">
      <c r="A9" s="44"/>
      <c r="B9" s="44"/>
      <c r="C9" s="44"/>
      <c r="D9" s="44"/>
      <c r="E9" s="394" t="s">
        <v>253</v>
      </c>
      <c r="F9" s="394"/>
      <c r="G9" s="394"/>
    </row>
    <row r="10" spans="1:7" ht="39.75" customHeight="1" x14ac:dyDescent="0.2">
      <c r="A10" s="388" t="s">
        <v>340</v>
      </c>
      <c r="B10" s="388"/>
      <c r="C10" s="388"/>
      <c r="D10" s="388"/>
      <c r="E10" s="388"/>
      <c r="F10" s="388"/>
      <c r="G10" s="388"/>
    </row>
    <row r="11" spans="1:7" ht="21.75" customHeight="1" x14ac:dyDescent="0.2">
      <c r="A11" s="389"/>
      <c r="B11" s="390" t="s">
        <v>31</v>
      </c>
      <c r="C11" s="391"/>
      <c r="D11" s="392" t="s">
        <v>2</v>
      </c>
      <c r="E11" s="393"/>
      <c r="F11" s="392" t="s">
        <v>3</v>
      </c>
      <c r="G11" s="393"/>
    </row>
    <row r="12" spans="1:7" ht="13.5" customHeight="1" x14ac:dyDescent="0.2">
      <c r="A12" s="389"/>
      <c r="B12" s="39" t="s">
        <v>4</v>
      </c>
      <c r="C12" s="38" t="s">
        <v>5</v>
      </c>
      <c r="D12" s="40" t="s">
        <v>4</v>
      </c>
      <c r="E12" s="48" t="s">
        <v>5</v>
      </c>
      <c r="F12" s="40" t="s">
        <v>4</v>
      </c>
      <c r="G12" s="48" t="s">
        <v>5</v>
      </c>
    </row>
    <row r="13" spans="1:7" ht="11.25" customHeight="1" x14ac:dyDescent="0.2">
      <c r="A13" s="54" t="s">
        <v>32</v>
      </c>
      <c r="B13" s="50">
        <v>5500</v>
      </c>
      <c r="C13" s="49">
        <v>178739814</v>
      </c>
      <c r="D13" s="58">
        <v>31</v>
      </c>
      <c r="E13" s="57">
        <v>834081</v>
      </c>
      <c r="F13" s="50">
        <v>5531</v>
      </c>
      <c r="G13" s="49">
        <v>179573895</v>
      </c>
    </row>
    <row r="14" spans="1:7" ht="11.25" customHeight="1" x14ac:dyDescent="0.2">
      <c r="A14" s="54" t="s">
        <v>33</v>
      </c>
      <c r="B14" s="50">
        <v>3200</v>
      </c>
      <c r="C14" s="49">
        <v>101316474</v>
      </c>
      <c r="D14" s="58">
        <v>-27</v>
      </c>
      <c r="E14" s="57">
        <v>-842180</v>
      </c>
      <c r="F14" s="50">
        <v>3173</v>
      </c>
      <c r="G14" s="49">
        <v>100474294</v>
      </c>
    </row>
    <row r="15" spans="1:7" ht="11.25" customHeight="1" x14ac:dyDescent="0.2">
      <c r="A15" s="54" t="s">
        <v>34</v>
      </c>
      <c r="B15" s="50">
        <v>3700</v>
      </c>
      <c r="C15" s="49">
        <v>120243147</v>
      </c>
      <c r="D15" s="58">
        <v>-468</v>
      </c>
      <c r="E15" s="57">
        <v>-15218429</v>
      </c>
      <c r="F15" s="50">
        <v>3232</v>
      </c>
      <c r="G15" s="49">
        <v>105024718</v>
      </c>
    </row>
    <row r="16" spans="1:7" ht="11.25" customHeight="1" x14ac:dyDescent="0.2">
      <c r="A16" s="54" t="s">
        <v>35</v>
      </c>
      <c r="B16" s="50">
        <v>3400</v>
      </c>
      <c r="C16" s="49">
        <v>110159552</v>
      </c>
      <c r="D16" s="58">
        <v>-357</v>
      </c>
      <c r="E16" s="57">
        <v>-11515215</v>
      </c>
      <c r="F16" s="50">
        <v>3043</v>
      </c>
      <c r="G16" s="49">
        <v>98644337</v>
      </c>
    </row>
    <row r="17" spans="1:7" ht="11.25" customHeight="1" x14ac:dyDescent="0.2">
      <c r="A17" s="54" t="s">
        <v>36</v>
      </c>
      <c r="B17" s="55">
        <v>0</v>
      </c>
      <c r="C17" s="55">
        <v>0</v>
      </c>
      <c r="D17" s="58">
        <v>1</v>
      </c>
      <c r="E17" s="57">
        <v>25149</v>
      </c>
      <c r="F17" s="50">
        <v>1</v>
      </c>
      <c r="G17" s="49">
        <v>25149</v>
      </c>
    </row>
    <row r="18" spans="1:7" ht="11.25" customHeight="1" x14ac:dyDescent="0.2">
      <c r="A18" s="54" t="s">
        <v>37</v>
      </c>
      <c r="B18" s="56">
        <v>600</v>
      </c>
      <c r="C18" s="49">
        <v>17792900</v>
      </c>
      <c r="D18" s="58">
        <v>-82</v>
      </c>
      <c r="E18" s="57">
        <v>-2562750</v>
      </c>
      <c r="F18" s="50">
        <v>518</v>
      </c>
      <c r="G18" s="49">
        <v>15230150</v>
      </c>
    </row>
    <row r="19" spans="1:7" ht="11.25" customHeight="1" x14ac:dyDescent="0.2">
      <c r="A19" s="54" t="s">
        <v>38</v>
      </c>
      <c r="B19" s="56">
        <v>80</v>
      </c>
      <c r="C19" s="49">
        <v>2018074</v>
      </c>
      <c r="D19" s="58">
        <v>-4</v>
      </c>
      <c r="E19" s="57">
        <v>-102134</v>
      </c>
      <c r="F19" s="50">
        <v>76</v>
      </c>
      <c r="G19" s="49">
        <v>1915940</v>
      </c>
    </row>
    <row r="20" spans="1:7" ht="11.25" customHeight="1" x14ac:dyDescent="0.2">
      <c r="A20" s="54" t="s">
        <v>39</v>
      </c>
      <c r="B20" s="56">
        <v>80</v>
      </c>
      <c r="C20" s="49">
        <v>2018074</v>
      </c>
      <c r="D20" s="58">
        <v>-37</v>
      </c>
      <c r="E20" s="57">
        <v>-932821</v>
      </c>
      <c r="F20" s="50">
        <v>43</v>
      </c>
      <c r="G20" s="49">
        <v>1085253</v>
      </c>
    </row>
    <row r="21" spans="1:7" ht="11.25" customHeight="1" x14ac:dyDescent="0.2">
      <c r="A21" s="54" t="s">
        <v>40</v>
      </c>
      <c r="B21" s="56">
        <v>50</v>
      </c>
      <c r="C21" s="49">
        <v>1261296</v>
      </c>
      <c r="D21" s="58">
        <v>-20</v>
      </c>
      <c r="E21" s="57">
        <v>-479754</v>
      </c>
      <c r="F21" s="50">
        <v>30</v>
      </c>
      <c r="G21" s="49">
        <v>781542</v>
      </c>
    </row>
    <row r="22" spans="1:7" ht="11.25" customHeight="1" x14ac:dyDescent="0.2">
      <c r="A22" s="54" t="s">
        <v>41</v>
      </c>
      <c r="B22" s="56">
        <v>120</v>
      </c>
      <c r="C22" s="49">
        <v>3027111</v>
      </c>
      <c r="D22" s="58">
        <v>-35</v>
      </c>
      <c r="E22" s="57">
        <v>-832994</v>
      </c>
      <c r="F22" s="50">
        <v>85</v>
      </c>
      <c r="G22" s="49">
        <v>2194117</v>
      </c>
    </row>
    <row r="23" spans="1:7" ht="11.25" customHeight="1" x14ac:dyDescent="0.2">
      <c r="A23" s="54" t="s">
        <v>42</v>
      </c>
      <c r="B23" s="56">
        <v>85</v>
      </c>
      <c r="C23" s="49">
        <v>2144588</v>
      </c>
      <c r="D23" s="58">
        <v>-20</v>
      </c>
      <c r="E23" s="57">
        <v>-518246</v>
      </c>
      <c r="F23" s="50">
        <v>65</v>
      </c>
      <c r="G23" s="49">
        <v>1626342</v>
      </c>
    </row>
    <row r="24" spans="1:7" ht="11.25" customHeight="1" x14ac:dyDescent="0.2">
      <c r="A24" s="54" t="s">
        <v>43</v>
      </c>
      <c r="B24" s="56">
        <v>280</v>
      </c>
      <c r="C24" s="49">
        <v>7063259</v>
      </c>
      <c r="D24" s="58">
        <v>-39</v>
      </c>
      <c r="E24" s="57">
        <v>-933590</v>
      </c>
      <c r="F24" s="50">
        <v>241</v>
      </c>
      <c r="G24" s="49">
        <v>6129669</v>
      </c>
    </row>
    <row r="25" spans="1:7" ht="11.25" customHeight="1" x14ac:dyDescent="0.2">
      <c r="A25" s="54" t="s">
        <v>44</v>
      </c>
      <c r="B25" s="56">
        <v>50</v>
      </c>
      <c r="C25" s="49">
        <v>1261296</v>
      </c>
      <c r="D25" s="58">
        <v>-19</v>
      </c>
      <c r="E25" s="57">
        <v>-504903</v>
      </c>
      <c r="F25" s="50">
        <v>31</v>
      </c>
      <c r="G25" s="49">
        <v>756393</v>
      </c>
    </row>
    <row r="26" spans="1:7" ht="11.25" customHeight="1" x14ac:dyDescent="0.2">
      <c r="A26" s="54" t="s">
        <v>45</v>
      </c>
      <c r="B26" s="56">
        <v>10</v>
      </c>
      <c r="C26" s="49">
        <v>252259</v>
      </c>
      <c r="D26" s="58">
        <v>-3</v>
      </c>
      <c r="E26" s="57">
        <v>-50683</v>
      </c>
      <c r="F26" s="50">
        <v>7</v>
      </c>
      <c r="G26" s="49">
        <v>201576</v>
      </c>
    </row>
    <row r="27" spans="1:7" ht="11.25" customHeight="1" x14ac:dyDescent="0.2">
      <c r="A27" s="54" t="s">
        <v>46</v>
      </c>
      <c r="B27" s="56">
        <v>150</v>
      </c>
      <c r="C27" s="49">
        <v>3783889</v>
      </c>
      <c r="D27" s="58">
        <v>-24</v>
      </c>
      <c r="E27" s="57">
        <v>-632957</v>
      </c>
      <c r="F27" s="50">
        <v>126</v>
      </c>
      <c r="G27" s="49">
        <v>3150932</v>
      </c>
    </row>
    <row r="28" spans="1:7" ht="11.25" customHeight="1" x14ac:dyDescent="0.2">
      <c r="A28" s="54" t="s">
        <v>47</v>
      </c>
      <c r="B28" s="56">
        <v>10</v>
      </c>
      <c r="C28" s="49">
        <v>252259</v>
      </c>
      <c r="D28" s="58">
        <v>-2</v>
      </c>
      <c r="E28" s="57">
        <v>-25534</v>
      </c>
      <c r="F28" s="50">
        <v>8</v>
      </c>
      <c r="G28" s="49">
        <v>226725</v>
      </c>
    </row>
    <row r="29" spans="1:7" ht="11.25" customHeight="1" x14ac:dyDescent="0.2">
      <c r="A29" s="54" t="s">
        <v>48</v>
      </c>
      <c r="B29" s="56">
        <v>100</v>
      </c>
      <c r="C29" s="49">
        <v>2522592</v>
      </c>
      <c r="D29" s="58">
        <v>-23</v>
      </c>
      <c r="E29" s="57">
        <v>-530435</v>
      </c>
      <c r="F29" s="50">
        <v>77</v>
      </c>
      <c r="G29" s="49">
        <v>1992157</v>
      </c>
    </row>
    <row r="30" spans="1:7" ht="11.25" customHeight="1" x14ac:dyDescent="0.2">
      <c r="A30" s="54" t="s">
        <v>49</v>
      </c>
      <c r="B30" s="56">
        <v>300</v>
      </c>
      <c r="C30" s="49">
        <v>8896450</v>
      </c>
      <c r="D30" s="58">
        <v>-90</v>
      </c>
      <c r="E30" s="57">
        <v>-2671636</v>
      </c>
      <c r="F30" s="50">
        <v>210</v>
      </c>
      <c r="G30" s="49">
        <v>6224814</v>
      </c>
    </row>
    <row r="31" spans="1:7" ht="11.25" customHeight="1" x14ac:dyDescent="0.2">
      <c r="A31" s="54" t="s">
        <v>50</v>
      </c>
      <c r="B31" s="56">
        <v>50</v>
      </c>
      <c r="C31" s="49">
        <v>1261296</v>
      </c>
      <c r="D31" s="58">
        <v>-19</v>
      </c>
      <c r="E31" s="57">
        <v>-454605</v>
      </c>
      <c r="F31" s="50">
        <v>31</v>
      </c>
      <c r="G31" s="49">
        <v>806691</v>
      </c>
    </row>
    <row r="32" spans="1:7" ht="11.25" customHeight="1" x14ac:dyDescent="0.2">
      <c r="A32" s="54" t="s">
        <v>51</v>
      </c>
      <c r="B32" s="56">
        <v>120</v>
      </c>
      <c r="C32" s="49">
        <v>3027111</v>
      </c>
      <c r="D32" s="58">
        <v>-37</v>
      </c>
      <c r="E32" s="57">
        <v>-932819</v>
      </c>
      <c r="F32" s="50">
        <v>83</v>
      </c>
      <c r="G32" s="49">
        <v>2094292</v>
      </c>
    </row>
    <row r="33" spans="1:7" ht="11.25" customHeight="1" x14ac:dyDescent="0.2">
      <c r="A33" s="54" t="s">
        <v>52</v>
      </c>
      <c r="B33" s="56">
        <v>100</v>
      </c>
      <c r="C33" s="49">
        <v>2522592</v>
      </c>
      <c r="D33" s="58">
        <v>-27</v>
      </c>
      <c r="E33" s="57">
        <v>-675940</v>
      </c>
      <c r="F33" s="50">
        <v>73</v>
      </c>
      <c r="G33" s="49">
        <v>1846652</v>
      </c>
    </row>
    <row r="34" spans="1:7" ht="11.25" customHeight="1" x14ac:dyDescent="0.2">
      <c r="A34" s="54" t="s">
        <v>53</v>
      </c>
      <c r="B34" s="56">
        <v>15</v>
      </c>
      <c r="C34" s="49">
        <v>378774</v>
      </c>
      <c r="D34" s="58">
        <v>-1</v>
      </c>
      <c r="E34" s="57">
        <v>-11034</v>
      </c>
      <c r="F34" s="50">
        <v>14</v>
      </c>
      <c r="G34" s="49">
        <v>367740</v>
      </c>
    </row>
    <row r="35" spans="1:7" ht="11.25" customHeight="1" x14ac:dyDescent="0.2">
      <c r="A35" s="54" t="s">
        <v>54</v>
      </c>
      <c r="B35" s="56">
        <v>85</v>
      </c>
      <c r="C35" s="49">
        <v>2144588</v>
      </c>
      <c r="D35" s="58">
        <v>-25</v>
      </c>
      <c r="E35" s="57">
        <v>-592153</v>
      </c>
      <c r="F35" s="50">
        <v>60</v>
      </c>
      <c r="G35" s="49">
        <v>1552435</v>
      </c>
    </row>
    <row r="36" spans="1:7" ht="11.25" customHeight="1" x14ac:dyDescent="0.2">
      <c r="A36" s="54" t="s">
        <v>55</v>
      </c>
      <c r="B36" s="56">
        <v>100</v>
      </c>
      <c r="C36" s="49">
        <v>2522592</v>
      </c>
      <c r="D36" s="58">
        <v>-15</v>
      </c>
      <c r="E36" s="57">
        <v>-379544</v>
      </c>
      <c r="F36" s="50">
        <v>85</v>
      </c>
      <c r="G36" s="49">
        <v>2143048</v>
      </c>
    </row>
    <row r="37" spans="1:7" ht="11.25" customHeight="1" x14ac:dyDescent="0.2">
      <c r="A37" s="54" t="s">
        <v>56</v>
      </c>
      <c r="B37" s="56">
        <v>50</v>
      </c>
      <c r="C37" s="49">
        <v>1261296</v>
      </c>
      <c r="D37" s="58">
        <v>-13</v>
      </c>
      <c r="E37" s="57">
        <v>-302941</v>
      </c>
      <c r="F37" s="50">
        <v>37</v>
      </c>
      <c r="G37" s="49">
        <v>958355</v>
      </c>
    </row>
    <row r="38" spans="1:7" ht="11.25" customHeight="1" x14ac:dyDescent="0.2">
      <c r="A38" s="54" t="s">
        <v>57</v>
      </c>
      <c r="B38" s="56">
        <v>200</v>
      </c>
      <c r="C38" s="49">
        <v>5045185</v>
      </c>
      <c r="D38" s="58">
        <v>-51</v>
      </c>
      <c r="E38" s="57">
        <v>-1286443</v>
      </c>
      <c r="F38" s="50">
        <v>149</v>
      </c>
      <c r="G38" s="49">
        <v>3758742</v>
      </c>
    </row>
    <row r="39" spans="1:7" ht="11.25" customHeight="1" x14ac:dyDescent="0.2">
      <c r="A39" s="54" t="s">
        <v>58</v>
      </c>
      <c r="B39" s="56">
        <v>60</v>
      </c>
      <c r="C39" s="49">
        <v>1513556</v>
      </c>
      <c r="D39" s="58">
        <v>-8</v>
      </c>
      <c r="E39" s="57">
        <v>-203500</v>
      </c>
      <c r="F39" s="50">
        <v>52</v>
      </c>
      <c r="G39" s="49">
        <v>1310056</v>
      </c>
    </row>
    <row r="40" spans="1:7" ht="11.25" customHeight="1" x14ac:dyDescent="0.2">
      <c r="A40" s="54" t="s">
        <v>59</v>
      </c>
      <c r="B40" s="56">
        <v>130</v>
      </c>
      <c r="C40" s="49">
        <v>3279370</v>
      </c>
      <c r="D40" s="58">
        <v>-37</v>
      </c>
      <c r="E40" s="57">
        <v>-858527</v>
      </c>
      <c r="F40" s="50">
        <v>93</v>
      </c>
      <c r="G40" s="49">
        <v>2420843</v>
      </c>
    </row>
    <row r="41" spans="1:7" ht="11.25" customHeight="1" x14ac:dyDescent="0.2">
      <c r="A41" s="54" t="s">
        <v>60</v>
      </c>
      <c r="B41" s="56">
        <v>140</v>
      </c>
      <c r="C41" s="49">
        <v>3531629</v>
      </c>
      <c r="D41" s="58">
        <v>-37</v>
      </c>
      <c r="E41" s="57">
        <v>-933589</v>
      </c>
      <c r="F41" s="50">
        <v>103</v>
      </c>
      <c r="G41" s="49">
        <v>2598040</v>
      </c>
    </row>
    <row r="42" spans="1:7" ht="11.25" customHeight="1" x14ac:dyDescent="0.2">
      <c r="A42" s="54" t="s">
        <v>61</v>
      </c>
      <c r="B42" s="56">
        <v>100</v>
      </c>
      <c r="C42" s="49">
        <v>2522592</v>
      </c>
      <c r="D42" s="58">
        <v>-30</v>
      </c>
      <c r="E42" s="57">
        <v>-756778</v>
      </c>
      <c r="F42" s="50">
        <v>70</v>
      </c>
      <c r="G42" s="49">
        <v>1765814</v>
      </c>
    </row>
    <row r="43" spans="1:7" ht="11.25" customHeight="1" x14ac:dyDescent="0.2">
      <c r="A43" s="54" t="s">
        <v>62</v>
      </c>
      <c r="B43" s="56">
        <v>90</v>
      </c>
      <c r="C43" s="49">
        <v>2270333</v>
      </c>
      <c r="D43" s="58">
        <v>-26</v>
      </c>
      <c r="E43" s="57">
        <v>-632188</v>
      </c>
      <c r="F43" s="50">
        <v>64</v>
      </c>
      <c r="G43" s="49">
        <v>1638145</v>
      </c>
    </row>
    <row r="44" spans="1:7" ht="11.25" customHeight="1" x14ac:dyDescent="0.2">
      <c r="A44" s="54" t="s">
        <v>63</v>
      </c>
      <c r="B44" s="56">
        <v>50</v>
      </c>
      <c r="C44" s="49">
        <v>1261296</v>
      </c>
      <c r="D44" s="58">
        <v>-18</v>
      </c>
      <c r="E44" s="57">
        <v>-429458</v>
      </c>
      <c r="F44" s="50">
        <v>32</v>
      </c>
      <c r="G44" s="49">
        <v>831838</v>
      </c>
    </row>
    <row r="45" spans="1:7" ht="11.25" customHeight="1" x14ac:dyDescent="0.2">
      <c r="A45" s="54" t="s">
        <v>64</v>
      </c>
      <c r="B45" s="56">
        <v>50</v>
      </c>
      <c r="C45" s="49">
        <v>1261296</v>
      </c>
      <c r="D45" s="58">
        <v>-20</v>
      </c>
      <c r="E45" s="57">
        <v>-479756</v>
      </c>
      <c r="F45" s="50">
        <v>30</v>
      </c>
      <c r="G45" s="49">
        <v>781540</v>
      </c>
    </row>
    <row r="46" spans="1:7" ht="11.25" customHeight="1" x14ac:dyDescent="0.2">
      <c r="A46" s="54" t="s">
        <v>65</v>
      </c>
      <c r="B46" s="56">
        <v>245</v>
      </c>
      <c r="C46" s="49">
        <v>7243588</v>
      </c>
      <c r="D46" s="58">
        <v>-49</v>
      </c>
      <c r="E46" s="57">
        <v>-1468928</v>
      </c>
      <c r="F46" s="50">
        <v>196</v>
      </c>
      <c r="G46" s="49">
        <v>5774660</v>
      </c>
    </row>
    <row r="47" spans="1:7" ht="21.75" customHeight="1" x14ac:dyDescent="0.2">
      <c r="A47" s="54" t="s">
        <v>66</v>
      </c>
      <c r="B47" s="56">
        <v>800</v>
      </c>
      <c r="C47" s="49">
        <v>23723867</v>
      </c>
      <c r="D47" s="58">
        <v>-5</v>
      </c>
      <c r="E47" s="57">
        <v>-1219495</v>
      </c>
      <c r="F47" s="50">
        <v>795</v>
      </c>
      <c r="G47" s="49">
        <v>22504372</v>
      </c>
    </row>
    <row r="48" spans="1:7" ht="21.75" customHeight="1" x14ac:dyDescent="0.2">
      <c r="A48" s="54" t="s">
        <v>67</v>
      </c>
      <c r="B48" s="50">
        <v>1900</v>
      </c>
      <c r="C48" s="49">
        <v>61466383</v>
      </c>
      <c r="D48" s="58">
        <v>-147</v>
      </c>
      <c r="E48" s="57">
        <v>-4708785</v>
      </c>
      <c r="F48" s="50">
        <v>1753</v>
      </c>
      <c r="G48" s="49">
        <v>56757598</v>
      </c>
    </row>
    <row r="49" spans="1:7" ht="15" customHeight="1" x14ac:dyDescent="0.2">
      <c r="A49" s="45" t="s">
        <v>30</v>
      </c>
      <c r="B49" s="36">
        <v>22000</v>
      </c>
      <c r="C49" s="35">
        <v>688990378</v>
      </c>
      <c r="D49" s="52">
        <f>SUM(D13,D14,D15,D16,D17,D18,D19,D20,D21,D22,D23,D24,D25,D26,D27,D28,D29,D30,D31,D32,D33,D34,D35,D36,D37,D38,D39,D40,D41,D42,D43,D44,D45,D46,D47,D48)</f>
        <v>-1783</v>
      </c>
      <c r="E49" s="51">
        <f>SUM(E13,E14,E15,E16,E17,E18,E19,E20,E21,E22,E23,E24,E25,E26,E27,E28,E29,E30,E31,E32,E33,E34,E35,E36,E37,E38,E39,E40,E41,E42,E43,E44,E45,E46,E47,E48)</f>
        <v>-53821514</v>
      </c>
      <c r="F49" s="36">
        <f>B49+D49</f>
        <v>20217</v>
      </c>
      <c r="G49" s="35">
        <f>C49+E49</f>
        <v>635168864</v>
      </c>
    </row>
  </sheetData>
  <mergeCells count="8">
    <mergeCell ref="A5:G5"/>
    <mergeCell ref="A6:C6"/>
    <mergeCell ref="A10:G10"/>
    <mergeCell ref="A11:A12"/>
    <mergeCell ref="B11:C11"/>
    <mergeCell ref="D11:E11"/>
    <mergeCell ref="F11:G11"/>
    <mergeCell ref="E9:G9"/>
  </mergeCells>
  <pageMargins left="0.39370078740157483" right="0.39370078740157483" top="0.39370078740157483" bottom="0.39370078740157483" header="0.39370078740157483" footer="0.39370078740157483"/>
  <pageSetup paperSize="9" scale="119" fitToWidth="0" fitToHeight="0" pageOrder="overThenDown" orientation="landscape" r:id="rId1"/>
  <headerFooter alignWithMargins="0"/>
  <rowBreaks count="1" manualBreakCount="1">
    <brk id="36" max="6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7"/>
  <sheetViews>
    <sheetView view="pageBreakPreview" zoomScale="93" zoomScaleNormal="100" zoomScaleSheetLayoutView="93" workbookViewId="0">
      <selection activeCell="I14" sqref="I14"/>
    </sheetView>
  </sheetViews>
  <sheetFormatPr defaultRowHeight="15" x14ac:dyDescent="0.25"/>
  <cols>
    <col min="1" max="1" width="39.140625" customWidth="1"/>
    <col min="2" max="2" width="20.28515625" customWidth="1"/>
    <col min="3" max="3" width="23.140625" customWidth="1"/>
    <col min="4" max="4" width="9.140625" hidden="1" customWidth="1"/>
    <col min="5" max="5" width="9.140625" customWidth="1"/>
    <col min="8" max="8" width="9.140625" customWidth="1"/>
    <col min="11" max="11" width="17" customWidth="1"/>
    <col min="257" max="257" width="39.140625" customWidth="1"/>
    <col min="258" max="258" width="13.85546875" customWidth="1"/>
    <col min="259" max="259" width="19" customWidth="1"/>
    <col min="513" max="513" width="39.140625" customWidth="1"/>
    <col min="514" max="514" width="13.85546875" customWidth="1"/>
    <col min="515" max="515" width="19" customWidth="1"/>
    <col min="769" max="769" width="39.140625" customWidth="1"/>
    <col min="770" max="770" width="13.85546875" customWidth="1"/>
    <col min="771" max="771" width="19" customWidth="1"/>
    <col min="1025" max="1025" width="39.140625" customWidth="1"/>
    <col min="1026" max="1026" width="13.85546875" customWidth="1"/>
    <col min="1027" max="1027" width="19" customWidth="1"/>
    <col min="1281" max="1281" width="39.140625" customWidth="1"/>
    <col min="1282" max="1282" width="13.85546875" customWidth="1"/>
    <col min="1283" max="1283" width="19" customWidth="1"/>
    <col min="1537" max="1537" width="39.140625" customWidth="1"/>
    <col min="1538" max="1538" width="13.85546875" customWidth="1"/>
    <col min="1539" max="1539" width="19" customWidth="1"/>
    <col min="1793" max="1793" width="39.140625" customWidth="1"/>
    <col min="1794" max="1794" width="13.85546875" customWidth="1"/>
    <col min="1795" max="1795" width="19" customWidth="1"/>
    <col min="2049" max="2049" width="39.140625" customWidth="1"/>
    <col min="2050" max="2050" width="13.85546875" customWidth="1"/>
    <col min="2051" max="2051" width="19" customWidth="1"/>
    <col min="2305" max="2305" width="39.140625" customWidth="1"/>
    <col min="2306" max="2306" width="13.85546875" customWidth="1"/>
    <col min="2307" max="2307" width="19" customWidth="1"/>
    <col min="2561" max="2561" width="39.140625" customWidth="1"/>
    <col min="2562" max="2562" width="13.85546875" customWidth="1"/>
    <col min="2563" max="2563" width="19" customWidth="1"/>
    <col min="2817" max="2817" width="39.140625" customWidth="1"/>
    <col min="2818" max="2818" width="13.85546875" customWidth="1"/>
    <col min="2819" max="2819" width="19" customWidth="1"/>
    <col min="3073" max="3073" width="39.140625" customWidth="1"/>
    <col min="3074" max="3074" width="13.85546875" customWidth="1"/>
    <col min="3075" max="3075" width="19" customWidth="1"/>
    <col min="3329" max="3329" width="39.140625" customWidth="1"/>
    <col min="3330" max="3330" width="13.85546875" customWidth="1"/>
    <col min="3331" max="3331" width="19" customWidth="1"/>
    <col min="3585" max="3585" width="39.140625" customWidth="1"/>
    <col min="3586" max="3586" width="13.85546875" customWidth="1"/>
    <col min="3587" max="3587" width="19" customWidth="1"/>
    <col min="3841" max="3841" width="39.140625" customWidth="1"/>
    <col min="3842" max="3842" width="13.85546875" customWidth="1"/>
    <col min="3843" max="3843" width="19" customWidth="1"/>
    <col min="4097" max="4097" width="39.140625" customWidth="1"/>
    <col min="4098" max="4098" width="13.85546875" customWidth="1"/>
    <col min="4099" max="4099" width="19" customWidth="1"/>
    <col min="4353" max="4353" width="39.140625" customWidth="1"/>
    <col min="4354" max="4354" width="13.85546875" customWidth="1"/>
    <col min="4355" max="4355" width="19" customWidth="1"/>
    <col min="4609" max="4609" width="39.140625" customWidth="1"/>
    <col min="4610" max="4610" width="13.85546875" customWidth="1"/>
    <col min="4611" max="4611" width="19" customWidth="1"/>
    <col min="4865" max="4865" width="39.140625" customWidth="1"/>
    <col min="4866" max="4866" width="13.85546875" customWidth="1"/>
    <col min="4867" max="4867" width="19" customWidth="1"/>
    <col min="5121" max="5121" width="39.140625" customWidth="1"/>
    <col min="5122" max="5122" width="13.85546875" customWidth="1"/>
    <col min="5123" max="5123" width="19" customWidth="1"/>
    <col min="5377" max="5377" width="39.140625" customWidth="1"/>
    <col min="5378" max="5378" width="13.85546875" customWidth="1"/>
    <col min="5379" max="5379" width="19" customWidth="1"/>
    <col min="5633" max="5633" width="39.140625" customWidth="1"/>
    <col min="5634" max="5634" width="13.85546875" customWidth="1"/>
    <col min="5635" max="5635" width="19" customWidth="1"/>
    <col min="5889" max="5889" width="39.140625" customWidth="1"/>
    <col min="5890" max="5890" width="13.85546875" customWidth="1"/>
    <col min="5891" max="5891" width="19" customWidth="1"/>
    <col min="6145" max="6145" width="39.140625" customWidth="1"/>
    <col min="6146" max="6146" width="13.85546875" customWidth="1"/>
    <col min="6147" max="6147" width="19" customWidth="1"/>
    <col min="6401" max="6401" width="39.140625" customWidth="1"/>
    <col min="6402" max="6402" width="13.85546875" customWidth="1"/>
    <col min="6403" max="6403" width="19" customWidth="1"/>
    <col min="6657" max="6657" width="39.140625" customWidth="1"/>
    <col min="6658" max="6658" width="13.85546875" customWidth="1"/>
    <col min="6659" max="6659" width="19" customWidth="1"/>
    <col min="6913" max="6913" width="39.140625" customWidth="1"/>
    <col min="6914" max="6914" width="13.85546875" customWidth="1"/>
    <col min="6915" max="6915" width="19" customWidth="1"/>
    <col min="7169" max="7169" width="39.140625" customWidth="1"/>
    <col min="7170" max="7170" width="13.85546875" customWidth="1"/>
    <col min="7171" max="7171" width="19" customWidth="1"/>
    <col min="7425" max="7425" width="39.140625" customWidth="1"/>
    <col min="7426" max="7426" width="13.85546875" customWidth="1"/>
    <col min="7427" max="7427" width="19" customWidth="1"/>
    <col min="7681" max="7681" width="39.140625" customWidth="1"/>
    <col min="7682" max="7682" width="13.85546875" customWidth="1"/>
    <col min="7683" max="7683" width="19" customWidth="1"/>
    <col min="7937" max="7937" width="39.140625" customWidth="1"/>
    <col min="7938" max="7938" width="13.85546875" customWidth="1"/>
    <col min="7939" max="7939" width="19" customWidth="1"/>
    <col min="8193" max="8193" width="39.140625" customWidth="1"/>
    <col min="8194" max="8194" width="13.85546875" customWidth="1"/>
    <col min="8195" max="8195" width="19" customWidth="1"/>
    <col min="8449" max="8449" width="39.140625" customWidth="1"/>
    <col min="8450" max="8450" width="13.85546875" customWidth="1"/>
    <col min="8451" max="8451" width="19" customWidth="1"/>
    <col min="8705" max="8705" width="39.140625" customWidth="1"/>
    <col min="8706" max="8706" width="13.85546875" customWidth="1"/>
    <col min="8707" max="8707" width="19" customWidth="1"/>
    <col min="8961" max="8961" width="39.140625" customWidth="1"/>
    <col min="8962" max="8962" width="13.85546875" customWidth="1"/>
    <col min="8963" max="8963" width="19" customWidth="1"/>
    <col min="9217" max="9217" width="39.140625" customWidth="1"/>
    <col min="9218" max="9218" width="13.85546875" customWidth="1"/>
    <col min="9219" max="9219" width="19" customWidth="1"/>
    <col min="9473" max="9473" width="39.140625" customWidth="1"/>
    <col min="9474" max="9474" width="13.85546875" customWidth="1"/>
    <col min="9475" max="9475" width="19" customWidth="1"/>
    <col min="9729" max="9729" width="39.140625" customWidth="1"/>
    <col min="9730" max="9730" width="13.85546875" customWidth="1"/>
    <col min="9731" max="9731" width="19" customWidth="1"/>
    <col min="9985" max="9985" width="39.140625" customWidth="1"/>
    <col min="9986" max="9986" width="13.85546875" customWidth="1"/>
    <col min="9987" max="9987" width="19" customWidth="1"/>
    <col min="10241" max="10241" width="39.140625" customWidth="1"/>
    <col min="10242" max="10242" width="13.85546875" customWidth="1"/>
    <col min="10243" max="10243" width="19" customWidth="1"/>
    <col min="10497" max="10497" width="39.140625" customWidth="1"/>
    <col min="10498" max="10498" width="13.85546875" customWidth="1"/>
    <col min="10499" max="10499" width="19" customWidth="1"/>
    <col min="10753" max="10753" width="39.140625" customWidth="1"/>
    <col min="10754" max="10754" width="13.85546875" customWidth="1"/>
    <col min="10755" max="10755" width="19" customWidth="1"/>
    <col min="11009" max="11009" width="39.140625" customWidth="1"/>
    <col min="11010" max="11010" width="13.85546875" customWidth="1"/>
    <col min="11011" max="11011" width="19" customWidth="1"/>
    <col min="11265" max="11265" width="39.140625" customWidth="1"/>
    <col min="11266" max="11266" width="13.85546875" customWidth="1"/>
    <col min="11267" max="11267" width="19" customWidth="1"/>
    <col min="11521" max="11521" width="39.140625" customWidth="1"/>
    <col min="11522" max="11522" width="13.85546875" customWidth="1"/>
    <col min="11523" max="11523" width="19" customWidth="1"/>
    <col min="11777" max="11777" width="39.140625" customWidth="1"/>
    <col min="11778" max="11778" width="13.85546875" customWidth="1"/>
    <col min="11779" max="11779" width="19" customWidth="1"/>
    <col min="12033" max="12033" width="39.140625" customWidth="1"/>
    <col min="12034" max="12034" width="13.85546875" customWidth="1"/>
    <col min="12035" max="12035" width="19" customWidth="1"/>
    <col min="12289" max="12289" width="39.140625" customWidth="1"/>
    <col min="12290" max="12290" width="13.85546875" customWidth="1"/>
    <col min="12291" max="12291" width="19" customWidth="1"/>
    <col min="12545" max="12545" width="39.140625" customWidth="1"/>
    <col min="12546" max="12546" width="13.85546875" customWidth="1"/>
    <col min="12547" max="12547" width="19" customWidth="1"/>
    <col min="12801" max="12801" width="39.140625" customWidth="1"/>
    <col min="12802" max="12802" width="13.85546875" customWidth="1"/>
    <col min="12803" max="12803" width="19" customWidth="1"/>
    <col min="13057" max="13057" width="39.140625" customWidth="1"/>
    <col min="13058" max="13058" width="13.85546875" customWidth="1"/>
    <col min="13059" max="13059" width="19" customWidth="1"/>
    <col min="13313" max="13313" width="39.140625" customWidth="1"/>
    <col min="13314" max="13314" width="13.85546875" customWidth="1"/>
    <col min="13315" max="13315" width="19" customWidth="1"/>
    <col min="13569" max="13569" width="39.140625" customWidth="1"/>
    <col min="13570" max="13570" width="13.85546875" customWidth="1"/>
    <col min="13571" max="13571" width="19" customWidth="1"/>
    <col min="13825" max="13825" width="39.140625" customWidth="1"/>
    <col min="13826" max="13826" width="13.85546875" customWidth="1"/>
    <col min="13827" max="13827" width="19" customWidth="1"/>
    <col min="14081" max="14081" width="39.140625" customWidth="1"/>
    <col min="14082" max="14082" width="13.85546875" customWidth="1"/>
    <col min="14083" max="14083" width="19" customWidth="1"/>
    <col min="14337" max="14337" width="39.140625" customWidth="1"/>
    <col min="14338" max="14338" width="13.85546875" customWidth="1"/>
    <col min="14339" max="14339" width="19" customWidth="1"/>
    <col min="14593" max="14593" width="39.140625" customWidth="1"/>
    <col min="14594" max="14594" width="13.85546875" customWidth="1"/>
    <col min="14595" max="14595" width="19" customWidth="1"/>
    <col min="14849" max="14849" width="39.140625" customWidth="1"/>
    <col min="14850" max="14850" width="13.85546875" customWidth="1"/>
    <col min="14851" max="14851" width="19" customWidth="1"/>
    <col min="15105" max="15105" width="39.140625" customWidth="1"/>
    <col min="15106" max="15106" width="13.85546875" customWidth="1"/>
    <col min="15107" max="15107" width="19" customWidth="1"/>
    <col min="15361" max="15361" width="39.140625" customWidth="1"/>
    <col min="15362" max="15362" width="13.85546875" customWidth="1"/>
    <col min="15363" max="15363" width="19" customWidth="1"/>
    <col min="15617" max="15617" width="39.140625" customWidth="1"/>
    <col min="15618" max="15618" width="13.85546875" customWidth="1"/>
    <col min="15619" max="15619" width="19" customWidth="1"/>
    <col min="15873" max="15873" width="39.140625" customWidth="1"/>
    <col min="15874" max="15874" width="13.85546875" customWidth="1"/>
    <col min="15875" max="15875" width="19" customWidth="1"/>
    <col min="16129" max="16129" width="39.140625" customWidth="1"/>
    <col min="16130" max="16130" width="13.85546875" customWidth="1"/>
    <col min="16131" max="16131" width="19" customWidth="1"/>
  </cols>
  <sheetData>
    <row r="1" spans="1:8" ht="58.5" customHeight="1" x14ac:dyDescent="0.25">
      <c r="A1" s="1"/>
      <c r="B1" s="352" t="s">
        <v>350</v>
      </c>
      <c r="C1" s="352"/>
      <c r="D1" s="352"/>
    </row>
    <row r="2" spans="1:8" ht="91.5" customHeight="1" x14ac:dyDescent="0.25">
      <c r="A2" s="353" t="s">
        <v>351</v>
      </c>
      <c r="B2" s="353"/>
      <c r="C2" s="353"/>
      <c r="D2" s="24"/>
      <c r="E2" s="24"/>
      <c r="F2" s="24"/>
      <c r="G2" s="24"/>
      <c r="H2" s="24"/>
    </row>
    <row r="3" spans="1:8" ht="23.25" customHeight="1" x14ac:dyDescent="0.25">
      <c r="A3" s="354"/>
      <c r="B3" s="354" t="s">
        <v>3</v>
      </c>
      <c r="C3" s="354"/>
    </row>
    <row r="4" spans="1:8" x14ac:dyDescent="0.25">
      <c r="A4" s="354"/>
      <c r="B4" s="275" t="s">
        <v>4</v>
      </c>
      <c r="C4" s="275" t="s">
        <v>5</v>
      </c>
    </row>
    <row r="5" spans="1:8" x14ac:dyDescent="0.25">
      <c r="A5" s="15" t="s">
        <v>343</v>
      </c>
      <c r="B5" s="16">
        <v>3128</v>
      </c>
      <c r="C5" s="17">
        <v>169044137</v>
      </c>
    </row>
    <row r="6" spans="1:8" x14ac:dyDescent="0.25">
      <c r="A6" s="18" t="s">
        <v>12</v>
      </c>
      <c r="B6" s="19">
        <v>717</v>
      </c>
      <c r="C6" s="20">
        <v>35626116</v>
      </c>
    </row>
    <row r="7" spans="1:8" x14ac:dyDescent="0.25">
      <c r="A7" s="21" t="s">
        <v>11</v>
      </c>
      <c r="B7" s="21">
        <v>301</v>
      </c>
      <c r="C7" s="22">
        <v>14511471</v>
      </c>
    </row>
    <row r="8" spans="1:8" x14ac:dyDescent="0.25">
      <c r="A8" s="21" t="s">
        <v>7</v>
      </c>
      <c r="B8" s="21">
        <v>134</v>
      </c>
      <c r="C8" s="22">
        <v>7119080</v>
      </c>
    </row>
    <row r="9" spans="1:8" x14ac:dyDescent="0.25">
      <c r="A9" s="21" t="s">
        <v>8</v>
      </c>
      <c r="B9" s="21">
        <v>73</v>
      </c>
      <c r="C9" s="22">
        <v>3350619</v>
      </c>
    </row>
    <row r="10" spans="1:8" x14ac:dyDescent="0.25">
      <c r="A10" s="21" t="s">
        <v>10</v>
      </c>
      <c r="B10" s="21">
        <v>50</v>
      </c>
      <c r="C10" s="22">
        <v>2708143</v>
      </c>
    </row>
    <row r="11" spans="1:8" x14ac:dyDescent="0.25">
      <c r="A11" s="23" t="s">
        <v>9</v>
      </c>
      <c r="B11" s="21">
        <v>159</v>
      </c>
      <c r="C11" s="22">
        <v>7936803</v>
      </c>
    </row>
    <row r="12" spans="1:8" x14ac:dyDescent="0.25">
      <c r="A12" s="18" t="s">
        <v>13</v>
      </c>
      <c r="B12" s="19">
        <v>805</v>
      </c>
      <c r="C12" s="20">
        <v>44472674</v>
      </c>
    </row>
    <row r="13" spans="1:8" x14ac:dyDescent="0.25">
      <c r="A13" s="18" t="s">
        <v>14</v>
      </c>
      <c r="B13" s="19">
        <v>805</v>
      </c>
      <c r="C13" s="20">
        <v>44472674</v>
      </c>
    </row>
    <row r="14" spans="1:8" x14ac:dyDescent="0.25">
      <c r="A14" s="18" t="s">
        <v>15</v>
      </c>
      <c r="B14" s="19">
        <v>801</v>
      </c>
      <c r="C14" s="20">
        <v>44472673</v>
      </c>
    </row>
    <row r="15" spans="1:8" x14ac:dyDescent="0.25">
      <c r="A15" s="15" t="s">
        <v>345</v>
      </c>
      <c r="B15" s="16">
        <f>B16+B17+B23+B28</f>
        <v>120</v>
      </c>
      <c r="C15" s="17">
        <f>C16+C17+C23+C28</f>
        <v>10037253</v>
      </c>
    </row>
    <row r="16" spans="1:8" x14ac:dyDescent="0.25">
      <c r="A16" s="18" t="s">
        <v>12</v>
      </c>
      <c r="B16" s="19">
        <v>30</v>
      </c>
      <c r="C16" s="20">
        <v>3899889</v>
      </c>
    </row>
    <row r="17" spans="1:3" x14ac:dyDescent="0.25">
      <c r="A17" s="18" t="s">
        <v>13</v>
      </c>
      <c r="B17" s="19">
        <v>46</v>
      </c>
      <c r="C17" s="20">
        <v>3447706</v>
      </c>
    </row>
    <row r="18" spans="1:3" x14ac:dyDescent="0.25">
      <c r="A18" s="21" t="s">
        <v>11</v>
      </c>
      <c r="B18" s="21">
        <v>25</v>
      </c>
      <c r="C18" s="22">
        <v>1990615</v>
      </c>
    </row>
    <row r="19" spans="1:3" x14ac:dyDescent="0.25">
      <c r="A19" s="21" t="s">
        <v>7</v>
      </c>
      <c r="B19" s="21">
        <v>4</v>
      </c>
      <c r="C19" s="22">
        <v>530494</v>
      </c>
    </row>
    <row r="20" spans="1:3" x14ac:dyDescent="0.25">
      <c r="A20" s="21" t="s">
        <v>8</v>
      </c>
      <c r="B20" s="21">
        <v>6</v>
      </c>
      <c r="C20" s="22">
        <v>445615</v>
      </c>
    </row>
    <row r="21" spans="1:3" x14ac:dyDescent="0.25">
      <c r="A21" s="21" t="s">
        <v>10</v>
      </c>
      <c r="B21" s="21">
        <v>2</v>
      </c>
      <c r="C21" s="22">
        <v>148539</v>
      </c>
    </row>
    <row r="22" spans="1:3" x14ac:dyDescent="0.25">
      <c r="A22" s="23" t="s">
        <v>9</v>
      </c>
      <c r="B22" s="21">
        <v>9</v>
      </c>
      <c r="C22" s="22">
        <v>332443</v>
      </c>
    </row>
    <row r="23" spans="1:3" x14ac:dyDescent="0.25">
      <c r="A23" s="18" t="s">
        <v>14</v>
      </c>
      <c r="B23" s="19">
        <v>16</v>
      </c>
      <c r="C23" s="20">
        <v>1015731</v>
      </c>
    </row>
    <row r="24" spans="1:3" x14ac:dyDescent="0.25">
      <c r="A24" s="21" t="s">
        <v>7</v>
      </c>
      <c r="B24" s="21">
        <v>4</v>
      </c>
      <c r="C24" s="22">
        <v>235671</v>
      </c>
    </row>
    <row r="25" spans="1:3" x14ac:dyDescent="0.25">
      <c r="A25" s="21" t="s">
        <v>8</v>
      </c>
      <c r="B25" s="21">
        <v>5</v>
      </c>
      <c r="C25" s="22">
        <v>223594</v>
      </c>
    </row>
    <row r="26" spans="1:3" x14ac:dyDescent="0.25">
      <c r="A26" s="21" t="s">
        <v>10</v>
      </c>
      <c r="B26" s="21">
        <v>3</v>
      </c>
      <c r="C26" s="22">
        <v>297170</v>
      </c>
    </row>
    <row r="27" spans="1:3" x14ac:dyDescent="0.25">
      <c r="A27" s="21" t="s">
        <v>9</v>
      </c>
      <c r="B27" s="21">
        <v>4</v>
      </c>
      <c r="C27" s="22">
        <v>259296</v>
      </c>
    </row>
    <row r="28" spans="1:3" x14ac:dyDescent="0.25">
      <c r="A28" s="25" t="s">
        <v>15</v>
      </c>
      <c r="B28" s="19">
        <v>28</v>
      </c>
      <c r="C28" s="20">
        <v>1673927</v>
      </c>
    </row>
    <row r="29" spans="1:3" x14ac:dyDescent="0.25">
      <c r="A29" s="289" t="s">
        <v>11</v>
      </c>
      <c r="B29" s="21">
        <v>10</v>
      </c>
      <c r="C29" s="22">
        <v>553814</v>
      </c>
    </row>
    <row r="30" spans="1:3" x14ac:dyDescent="0.25">
      <c r="A30" s="289" t="s">
        <v>7</v>
      </c>
      <c r="B30" s="21">
        <v>5</v>
      </c>
      <c r="C30" s="22">
        <v>198979</v>
      </c>
    </row>
    <row r="31" spans="1:3" x14ac:dyDescent="0.25">
      <c r="A31" s="289" t="s">
        <v>8</v>
      </c>
      <c r="B31" s="21">
        <v>5</v>
      </c>
      <c r="C31" s="22">
        <v>313209</v>
      </c>
    </row>
    <row r="32" spans="1:3" x14ac:dyDescent="0.25">
      <c r="A32" s="289" t="s">
        <v>10</v>
      </c>
      <c r="B32" s="21">
        <v>2</v>
      </c>
      <c r="C32" s="22">
        <v>211540</v>
      </c>
    </row>
    <row r="33" spans="1:3" x14ac:dyDescent="0.25">
      <c r="A33" s="289" t="s">
        <v>9</v>
      </c>
      <c r="B33" s="21">
        <v>6</v>
      </c>
      <c r="C33" s="22">
        <v>396385</v>
      </c>
    </row>
    <row r="34" spans="1:3" x14ac:dyDescent="0.25">
      <c r="A34" s="15" t="s">
        <v>346</v>
      </c>
      <c r="B34" s="16">
        <v>2</v>
      </c>
      <c r="C34" s="17">
        <v>150308</v>
      </c>
    </row>
    <row r="35" spans="1:3" x14ac:dyDescent="0.25">
      <c r="A35" s="18" t="s">
        <v>12</v>
      </c>
      <c r="B35" s="19">
        <v>1</v>
      </c>
      <c r="C35" s="20">
        <v>126309</v>
      </c>
    </row>
    <row r="36" spans="1:3" x14ac:dyDescent="0.25">
      <c r="A36" s="18" t="s">
        <v>13</v>
      </c>
      <c r="B36" s="19">
        <v>1</v>
      </c>
      <c r="C36" s="20">
        <v>23999</v>
      </c>
    </row>
    <row r="37" spans="1:3" x14ac:dyDescent="0.25">
      <c r="A37" s="21" t="s">
        <v>11</v>
      </c>
      <c r="B37" s="21">
        <v>1</v>
      </c>
      <c r="C37" s="22">
        <v>23999</v>
      </c>
    </row>
    <row r="38" spans="1:3" x14ac:dyDescent="0.25">
      <c r="A38" s="21" t="s">
        <v>7</v>
      </c>
      <c r="B38" s="21">
        <v>0</v>
      </c>
      <c r="C38" s="22">
        <v>0</v>
      </c>
    </row>
    <row r="39" spans="1:3" x14ac:dyDescent="0.25">
      <c r="A39" s="21" t="s">
        <v>8</v>
      </c>
      <c r="B39" s="21">
        <v>0</v>
      </c>
      <c r="C39" s="22">
        <v>0</v>
      </c>
    </row>
    <row r="40" spans="1:3" x14ac:dyDescent="0.25">
      <c r="A40" s="21" t="s">
        <v>10</v>
      </c>
      <c r="B40" s="21">
        <v>0</v>
      </c>
      <c r="C40" s="22">
        <v>0</v>
      </c>
    </row>
    <row r="41" spans="1:3" x14ac:dyDescent="0.25">
      <c r="A41" s="23" t="s">
        <v>9</v>
      </c>
      <c r="B41" s="21">
        <v>0</v>
      </c>
      <c r="C41" s="22">
        <v>0</v>
      </c>
    </row>
    <row r="42" spans="1:3" x14ac:dyDescent="0.25">
      <c r="A42" s="18" t="s">
        <v>14</v>
      </c>
      <c r="B42" s="19">
        <v>0</v>
      </c>
      <c r="C42" s="20">
        <v>0</v>
      </c>
    </row>
    <row r="43" spans="1:3" x14ac:dyDescent="0.25">
      <c r="A43" s="23" t="s">
        <v>11</v>
      </c>
      <c r="B43" s="21">
        <v>0</v>
      </c>
      <c r="C43" s="22">
        <v>0</v>
      </c>
    </row>
    <row r="44" spans="1:3" x14ac:dyDescent="0.25">
      <c r="A44" s="23" t="s">
        <v>7</v>
      </c>
      <c r="B44" s="21">
        <v>0</v>
      </c>
      <c r="C44" s="22">
        <v>0</v>
      </c>
    </row>
    <row r="45" spans="1:3" x14ac:dyDescent="0.25">
      <c r="A45" s="23" t="s">
        <v>8</v>
      </c>
      <c r="B45" s="21">
        <v>0</v>
      </c>
      <c r="C45" s="22">
        <v>0</v>
      </c>
    </row>
    <row r="46" spans="1:3" x14ac:dyDescent="0.25">
      <c r="A46" s="23" t="s">
        <v>10</v>
      </c>
      <c r="B46" s="21">
        <v>0</v>
      </c>
      <c r="C46" s="22">
        <v>0</v>
      </c>
    </row>
    <row r="47" spans="1:3" x14ac:dyDescent="0.25">
      <c r="A47" s="23" t="s">
        <v>9</v>
      </c>
      <c r="B47" s="21">
        <v>0</v>
      </c>
      <c r="C47" s="22">
        <v>0</v>
      </c>
    </row>
    <row r="48" spans="1:3" x14ac:dyDescent="0.25">
      <c r="A48" s="18" t="s">
        <v>15</v>
      </c>
      <c r="B48" s="19">
        <v>0</v>
      </c>
      <c r="C48" s="20">
        <v>0</v>
      </c>
    </row>
    <row r="49" spans="1:4" x14ac:dyDescent="0.25">
      <c r="A49" s="23" t="s">
        <v>11</v>
      </c>
      <c r="B49" s="21">
        <v>0</v>
      </c>
      <c r="C49" s="22">
        <v>0</v>
      </c>
    </row>
    <row r="50" spans="1:4" x14ac:dyDescent="0.25">
      <c r="A50" s="23" t="s">
        <v>7</v>
      </c>
      <c r="B50" s="21">
        <v>0</v>
      </c>
      <c r="C50" s="22">
        <v>0</v>
      </c>
    </row>
    <row r="51" spans="1:4" x14ac:dyDescent="0.25">
      <c r="A51" s="23" t="s">
        <v>8</v>
      </c>
      <c r="B51" s="21">
        <v>0</v>
      </c>
      <c r="C51" s="22">
        <v>0</v>
      </c>
    </row>
    <row r="52" spans="1:4" x14ac:dyDescent="0.25">
      <c r="A52" s="23" t="s">
        <v>10</v>
      </c>
      <c r="B52" s="21">
        <v>0</v>
      </c>
      <c r="C52" s="22">
        <v>0</v>
      </c>
    </row>
    <row r="53" spans="1:4" x14ac:dyDescent="0.25">
      <c r="A53" s="23" t="s">
        <v>9</v>
      </c>
      <c r="B53" s="21">
        <v>0</v>
      </c>
      <c r="C53" s="22">
        <v>0</v>
      </c>
    </row>
    <row r="54" spans="1:4" x14ac:dyDescent="0.25">
      <c r="A54" s="15" t="s">
        <v>347</v>
      </c>
      <c r="B54" s="16">
        <f>B55+B60+B66+B67</f>
        <v>76</v>
      </c>
      <c r="C54" s="17">
        <f t="shared" ref="C54:D54" si="0">C55+C60+C66+C67</f>
        <v>7291535</v>
      </c>
      <c r="D54" s="16">
        <f t="shared" si="0"/>
        <v>0</v>
      </c>
    </row>
    <row r="55" spans="1:4" x14ac:dyDescent="0.25">
      <c r="A55" s="18" t="s">
        <v>12</v>
      </c>
      <c r="B55" s="19">
        <v>13</v>
      </c>
      <c r="C55" s="20">
        <v>938470</v>
      </c>
    </row>
    <row r="56" spans="1:4" x14ac:dyDescent="0.25">
      <c r="A56" s="23" t="s">
        <v>11</v>
      </c>
      <c r="B56" s="19">
        <v>4</v>
      </c>
      <c r="C56" s="20">
        <v>402923</v>
      </c>
    </row>
    <row r="57" spans="1:4" x14ac:dyDescent="0.25">
      <c r="A57" s="23" t="s">
        <v>7</v>
      </c>
      <c r="B57" s="19">
        <v>4</v>
      </c>
      <c r="C57" s="20">
        <v>198304</v>
      </c>
    </row>
    <row r="58" spans="1:4" x14ac:dyDescent="0.25">
      <c r="A58" s="23" t="s">
        <v>8</v>
      </c>
      <c r="B58" s="19">
        <v>3</v>
      </c>
      <c r="C58" s="20">
        <v>186936</v>
      </c>
    </row>
    <row r="59" spans="1:4" x14ac:dyDescent="0.25">
      <c r="A59" s="23" t="s">
        <v>9</v>
      </c>
      <c r="B59" s="19">
        <v>2</v>
      </c>
      <c r="C59" s="20">
        <v>150307</v>
      </c>
    </row>
    <row r="60" spans="1:4" x14ac:dyDescent="0.25">
      <c r="A60" s="25" t="s">
        <v>13</v>
      </c>
      <c r="B60" s="19">
        <v>55</v>
      </c>
      <c r="C60" s="20">
        <v>5642183</v>
      </c>
    </row>
    <row r="61" spans="1:4" x14ac:dyDescent="0.25">
      <c r="A61" s="21" t="s">
        <v>11</v>
      </c>
      <c r="B61" s="21">
        <v>19</v>
      </c>
      <c r="C61" s="22">
        <v>1977984</v>
      </c>
    </row>
    <row r="62" spans="1:4" x14ac:dyDescent="0.25">
      <c r="A62" s="21" t="s">
        <v>7</v>
      </c>
      <c r="B62" s="21">
        <v>6</v>
      </c>
      <c r="C62" s="22">
        <v>553230</v>
      </c>
    </row>
    <row r="63" spans="1:4" x14ac:dyDescent="0.25">
      <c r="A63" s="21" t="s">
        <v>8</v>
      </c>
      <c r="B63" s="21">
        <v>9</v>
      </c>
      <c r="C63" s="22">
        <v>970046</v>
      </c>
    </row>
    <row r="64" spans="1:4" x14ac:dyDescent="0.25">
      <c r="A64" s="23" t="s">
        <v>10</v>
      </c>
      <c r="B64" s="21">
        <v>7</v>
      </c>
      <c r="C64" s="22">
        <v>819740</v>
      </c>
    </row>
    <row r="65" spans="1:3" x14ac:dyDescent="0.25">
      <c r="A65" s="23" t="s">
        <v>9</v>
      </c>
      <c r="B65" s="21">
        <v>14</v>
      </c>
      <c r="C65" s="22">
        <v>1321183</v>
      </c>
    </row>
    <row r="66" spans="1:3" x14ac:dyDescent="0.25">
      <c r="A66" s="18" t="s">
        <v>14</v>
      </c>
      <c r="B66" s="19">
        <v>5</v>
      </c>
      <c r="C66" s="20">
        <v>520848</v>
      </c>
    </row>
    <row r="67" spans="1:3" x14ac:dyDescent="0.25">
      <c r="A67" s="18" t="s">
        <v>15</v>
      </c>
      <c r="B67" s="19">
        <v>3</v>
      </c>
      <c r="C67" s="20">
        <v>190034</v>
      </c>
    </row>
    <row r="68" spans="1:3" x14ac:dyDescent="0.25">
      <c r="A68" s="15" t="s">
        <v>348</v>
      </c>
      <c r="B68" s="16">
        <v>15</v>
      </c>
      <c r="C68" s="17">
        <v>1637671</v>
      </c>
    </row>
    <row r="69" spans="1:3" ht="15.75" customHeight="1" x14ac:dyDescent="0.25">
      <c r="A69" s="18" t="s">
        <v>12</v>
      </c>
      <c r="B69" s="19">
        <v>0</v>
      </c>
      <c r="C69" s="20">
        <v>0</v>
      </c>
    </row>
    <row r="70" spans="1:3" x14ac:dyDescent="0.25">
      <c r="A70" s="21" t="s">
        <v>11</v>
      </c>
      <c r="B70" s="21">
        <v>0</v>
      </c>
      <c r="C70" s="22">
        <v>0</v>
      </c>
    </row>
    <row r="71" spans="1:3" x14ac:dyDescent="0.25">
      <c r="A71" s="21" t="s">
        <v>7</v>
      </c>
      <c r="B71" s="21">
        <v>0</v>
      </c>
      <c r="C71" s="22">
        <v>0</v>
      </c>
    </row>
    <row r="72" spans="1:3" x14ac:dyDescent="0.25">
      <c r="A72" s="21" t="s">
        <v>8</v>
      </c>
      <c r="B72" s="21">
        <v>0</v>
      </c>
      <c r="C72" s="22">
        <v>0</v>
      </c>
    </row>
    <row r="73" spans="1:3" x14ac:dyDescent="0.25">
      <c r="A73" s="21" t="s">
        <v>10</v>
      </c>
      <c r="B73" s="21">
        <v>0</v>
      </c>
      <c r="C73" s="22">
        <v>0</v>
      </c>
    </row>
    <row r="74" spans="1:3" x14ac:dyDescent="0.25">
      <c r="A74" s="23" t="s">
        <v>9</v>
      </c>
      <c r="B74" s="21">
        <v>0</v>
      </c>
      <c r="C74" s="22">
        <v>0</v>
      </c>
    </row>
    <row r="75" spans="1:3" x14ac:dyDescent="0.25">
      <c r="A75" s="18" t="s">
        <v>13</v>
      </c>
      <c r="B75" s="19">
        <v>1</v>
      </c>
      <c r="C75" s="20">
        <v>23999</v>
      </c>
    </row>
    <row r="76" spans="1:3" x14ac:dyDescent="0.25">
      <c r="A76" s="23" t="s">
        <v>11</v>
      </c>
      <c r="B76" s="21">
        <v>0</v>
      </c>
      <c r="C76" s="22">
        <v>0</v>
      </c>
    </row>
    <row r="77" spans="1:3" x14ac:dyDescent="0.25">
      <c r="A77" s="23" t="s">
        <v>7</v>
      </c>
      <c r="B77" s="21">
        <v>1</v>
      </c>
      <c r="C77" s="22">
        <v>23999</v>
      </c>
    </row>
    <row r="78" spans="1:3" x14ac:dyDescent="0.25">
      <c r="A78" s="23" t="s">
        <v>8</v>
      </c>
      <c r="B78" s="21">
        <v>0</v>
      </c>
      <c r="C78" s="22">
        <v>0</v>
      </c>
    </row>
    <row r="79" spans="1:3" x14ac:dyDescent="0.25">
      <c r="A79" s="23" t="s">
        <v>10</v>
      </c>
      <c r="B79" s="21">
        <v>0</v>
      </c>
      <c r="C79" s="22">
        <v>0</v>
      </c>
    </row>
    <row r="80" spans="1:3" x14ac:dyDescent="0.25">
      <c r="A80" s="23" t="s">
        <v>9</v>
      </c>
      <c r="B80" s="21">
        <v>0</v>
      </c>
      <c r="C80" s="22">
        <v>0</v>
      </c>
    </row>
    <row r="81" spans="1:3" x14ac:dyDescent="0.25">
      <c r="A81" s="18" t="s">
        <v>14</v>
      </c>
      <c r="B81" s="19">
        <v>9</v>
      </c>
      <c r="C81" s="20">
        <v>757942</v>
      </c>
    </row>
    <row r="82" spans="1:3" x14ac:dyDescent="0.25">
      <c r="A82" s="23" t="s">
        <v>11</v>
      </c>
      <c r="B82" s="21">
        <v>1</v>
      </c>
      <c r="C82" s="22">
        <v>73350</v>
      </c>
    </row>
    <row r="83" spans="1:3" x14ac:dyDescent="0.25">
      <c r="A83" s="23" t="s">
        <v>7</v>
      </c>
      <c r="B83" s="21">
        <v>2</v>
      </c>
      <c r="C83" s="22">
        <v>171148</v>
      </c>
    </row>
    <row r="84" spans="1:3" x14ac:dyDescent="0.25">
      <c r="A84" s="23" t="s">
        <v>8</v>
      </c>
      <c r="B84" s="21">
        <v>2</v>
      </c>
      <c r="C84" s="22">
        <v>171148</v>
      </c>
    </row>
    <row r="85" spans="1:3" x14ac:dyDescent="0.25">
      <c r="A85" s="23" t="s">
        <v>10</v>
      </c>
      <c r="B85" s="21">
        <v>2</v>
      </c>
      <c r="C85" s="22">
        <v>171148</v>
      </c>
    </row>
    <row r="86" spans="1:3" x14ac:dyDescent="0.25">
      <c r="A86" s="23" t="s">
        <v>9</v>
      </c>
      <c r="B86" s="21">
        <v>2</v>
      </c>
      <c r="C86" s="22">
        <v>171148</v>
      </c>
    </row>
    <row r="87" spans="1:3" x14ac:dyDescent="0.25">
      <c r="A87" s="18" t="s">
        <v>15</v>
      </c>
      <c r="B87" s="19">
        <v>5</v>
      </c>
      <c r="C87" s="20">
        <v>855730</v>
      </c>
    </row>
    <row r="88" spans="1:3" x14ac:dyDescent="0.25">
      <c r="A88" s="15" t="s">
        <v>349</v>
      </c>
      <c r="B88" s="17">
        <f>B89+B90+B96+B102</f>
        <v>48</v>
      </c>
      <c r="C88" s="17">
        <f>C89+C90+C96+C102</f>
        <v>5034531</v>
      </c>
    </row>
    <row r="89" spans="1:3" x14ac:dyDescent="0.25">
      <c r="A89" s="18" t="s">
        <v>12</v>
      </c>
      <c r="B89" s="19">
        <v>3</v>
      </c>
      <c r="C89" s="20">
        <v>404186</v>
      </c>
    </row>
    <row r="90" spans="1:3" x14ac:dyDescent="0.25">
      <c r="A90" s="18" t="s">
        <v>13</v>
      </c>
      <c r="B90" s="19">
        <v>19</v>
      </c>
      <c r="C90" s="20">
        <v>2104294</v>
      </c>
    </row>
    <row r="91" spans="1:3" x14ac:dyDescent="0.25">
      <c r="A91" s="21" t="s">
        <v>11</v>
      </c>
      <c r="B91" s="21">
        <v>8</v>
      </c>
      <c r="C91" s="22">
        <v>958678</v>
      </c>
    </row>
    <row r="92" spans="1:3" x14ac:dyDescent="0.25">
      <c r="A92" s="21" t="s">
        <v>7</v>
      </c>
      <c r="B92" s="21">
        <v>6</v>
      </c>
      <c r="C92" s="22">
        <v>693432</v>
      </c>
    </row>
    <row r="93" spans="1:3" x14ac:dyDescent="0.25">
      <c r="A93" s="21" t="s">
        <v>8</v>
      </c>
      <c r="B93" s="21">
        <v>2</v>
      </c>
      <c r="C93" s="22">
        <v>162938</v>
      </c>
    </row>
    <row r="94" spans="1:3" x14ac:dyDescent="0.25">
      <c r="A94" s="21" t="s">
        <v>10</v>
      </c>
      <c r="B94" s="21">
        <v>1</v>
      </c>
      <c r="C94" s="22">
        <v>138939</v>
      </c>
    </row>
    <row r="95" spans="1:3" x14ac:dyDescent="0.25">
      <c r="A95" s="23" t="s">
        <v>9</v>
      </c>
      <c r="B95" s="21">
        <v>2</v>
      </c>
      <c r="C95" s="22">
        <v>150307</v>
      </c>
    </row>
    <row r="96" spans="1:3" x14ac:dyDescent="0.25">
      <c r="A96" s="18" t="s">
        <v>14</v>
      </c>
      <c r="B96" s="19">
        <v>13</v>
      </c>
      <c r="C96" s="20">
        <v>1263011</v>
      </c>
    </row>
    <row r="97" spans="1:3" x14ac:dyDescent="0.25">
      <c r="A97" s="21" t="s">
        <v>11</v>
      </c>
      <c r="B97" s="21">
        <v>4</v>
      </c>
      <c r="C97" s="22">
        <v>388608</v>
      </c>
    </row>
    <row r="98" spans="1:3" x14ac:dyDescent="0.25">
      <c r="A98" s="21" t="s">
        <v>7</v>
      </c>
      <c r="B98" s="21">
        <v>3</v>
      </c>
      <c r="C98" s="22">
        <v>291461</v>
      </c>
    </row>
    <row r="99" spans="1:3" x14ac:dyDescent="0.25">
      <c r="A99" s="21" t="s">
        <v>8</v>
      </c>
      <c r="B99" s="21">
        <v>2</v>
      </c>
      <c r="C99" s="22">
        <v>194314</v>
      </c>
    </row>
    <row r="100" spans="1:3" x14ac:dyDescent="0.25">
      <c r="A100" s="21" t="s">
        <v>10</v>
      </c>
      <c r="B100" s="21">
        <v>2</v>
      </c>
      <c r="C100" s="22">
        <v>194314</v>
      </c>
    </row>
    <row r="101" spans="1:3" x14ac:dyDescent="0.25">
      <c r="A101" s="23" t="s">
        <v>9</v>
      </c>
      <c r="B101" s="21">
        <v>2</v>
      </c>
      <c r="C101" s="22">
        <v>194314</v>
      </c>
    </row>
    <row r="102" spans="1:3" x14ac:dyDescent="0.25">
      <c r="A102" s="18" t="s">
        <v>15</v>
      </c>
      <c r="B102" s="19">
        <v>13</v>
      </c>
      <c r="C102" s="20">
        <v>1263040</v>
      </c>
    </row>
    <row r="103" spans="1:3" x14ac:dyDescent="0.25">
      <c r="A103" s="21" t="s">
        <v>11</v>
      </c>
      <c r="B103" s="21">
        <v>5</v>
      </c>
      <c r="C103" s="22">
        <v>485784</v>
      </c>
    </row>
    <row r="104" spans="1:3" x14ac:dyDescent="0.25">
      <c r="A104" s="21" t="s">
        <v>7</v>
      </c>
      <c r="B104" s="21">
        <v>2</v>
      </c>
      <c r="C104" s="22">
        <v>194314</v>
      </c>
    </row>
    <row r="105" spans="1:3" x14ac:dyDescent="0.25">
      <c r="A105" s="21" t="s">
        <v>8</v>
      </c>
      <c r="B105" s="21">
        <v>2</v>
      </c>
      <c r="C105" s="22">
        <v>194314</v>
      </c>
    </row>
    <row r="106" spans="1:3" x14ac:dyDescent="0.25">
      <c r="A106" s="21" t="s">
        <v>10</v>
      </c>
      <c r="B106" s="21">
        <v>2</v>
      </c>
      <c r="C106" s="22">
        <v>194314</v>
      </c>
    </row>
    <row r="107" spans="1:3" x14ac:dyDescent="0.25">
      <c r="A107" s="23" t="s">
        <v>9</v>
      </c>
      <c r="B107" s="21">
        <v>2</v>
      </c>
      <c r="C107" s="22">
        <v>194314</v>
      </c>
    </row>
  </sheetData>
  <mergeCells count="4">
    <mergeCell ref="B1:D1"/>
    <mergeCell ref="A2:C2"/>
    <mergeCell ref="A3:A4"/>
    <mergeCell ref="B3:C3"/>
  </mergeCells>
  <pageMargins left="0.7" right="0.7" top="0.75" bottom="0.75" header="0.3" footer="0.3"/>
  <pageSetup paperSize="9" scale="82" orientation="portrait" r:id="rId1"/>
  <rowBreaks count="1" manualBreakCount="1">
    <brk id="53" max="16383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"/>
  <sheetViews>
    <sheetView view="pageBreakPreview" topLeftCell="B1" zoomScale="66" zoomScaleNormal="100" zoomScaleSheetLayoutView="66" workbookViewId="0">
      <selection activeCell="D13" sqref="D13"/>
    </sheetView>
  </sheetViews>
  <sheetFormatPr defaultRowHeight="15" x14ac:dyDescent="0.25"/>
  <cols>
    <col min="1" max="1" width="53" customWidth="1"/>
    <col min="2" max="2" width="12.7109375" customWidth="1"/>
    <col min="3" max="3" width="9.5703125" customWidth="1"/>
    <col min="4" max="4" width="21" bestFit="1" customWidth="1"/>
    <col min="5" max="5" width="5.42578125" bestFit="1" customWidth="1"/>
    <col min="6" max="6" width="18.85546875" bestFit="1" customWidth="1"/>
    <col min="7" max="7" width="8.28515625" bestFit="1" customWidth="1"/>
    <col min="8" max="8" width="21" bestFit="1" customWidth="1"/>
    <col min="10" max="10" width="11.42578125" bestFit="1" customWidth="1"/>
  </cols>
  <sheetData>
    <row r="1" spans="1:8" ht="49.5" customHeight="1" x14ac:dyDescent="0.25">
      <c r="A1" s="1"/>
      <c r="B1" s="1"/>
      <c r="C1" s="1"/>
      <c r="D1" s="1"/>
      <c r="E1" s="2"/>
      <c r="F1" s="332" t="s">
        <v>341</v>
      </c>
      <c r="G1" s="332"/>
      <c r="H1" s="332"/>
    </row>
    <row r="2" spans="1:8" ht="63.75" customHeight="1" x14ac:dyDescent="0.3">
      <c r="A2" s="395" t="s">
        <v>342</v>
      </c>
      <c r="B2" s="395"/>
      <c r="C2" s="395"/>
      <c r="D2" s="395"/>
      <c r="E2" s="395"/>
      <c r="F2" s="395"/>
      <c r="G2" s="395"/>
      <c r="H2" s="395"/>
    </row>
    <row r="3" spans="1:8" ht="20.25" x14ac:dyDescent="0.25">
      <c r="A3" s="396" t="s">
        <v>0</v>
      </c>
      <c r="B3" s="397" t="s">
        <v>1</v>
      </c>
      <c r="C3" s="396" t="s">
        <v>31</v>
      </c>
      <c r="D3" s="396"/>
      <c r="E3" s="396" t="s">
        <v>2</v>
      </c>
      <c r="F3" s="396"/>
      <c r="G3" s="396" t="s">
        <v>3</v>
      </c>
      <c r="H3" s="396"/>
    </row>
    <row r="4" spans="1:8" ht="20.25" x14ac:dyDescent="0.3">
      <c r="A4" s="396"/>
      <c r="B4" s="397"/>
      <c r="C4" s="277" t="s">
        <v>4</v>
      </c>
      <c r="D4" s="277" t="s">
        <v>5</v>
      </c>
      <c r="E4" s="278" t="s">
        <v>4</v>
      </c>
      <c r="F4" s="279" t="s">
        <v>5</v>
      </c>
      <c r="G4" s="278" t="s">
        <v>4</v>
      </c>
      <c r="H4" s="278" t="s">
        <v>5</v>
      </c>
    </row>
    <row r="5" spans="1:8" ht="20.25" x14ac:dyDescent="0.3">
      <c r="A5" s="280" t="s">
        <v>343</v>
      </c>
      <c r="B5" s="278" t="s">
        <v>344</v>
      </c>
      <c r="C5" s="281">
        <v>3196</v>
      </c>
      <c r="D5" s="282">
        <v>175953129</v>
      </c>
      <c r="E5" s="277">
        <v>-68</v>
      </c>
      <c r="F5" s="283">
        <v>-6908992</v>
      </c>
      <c r="G5" s="284">
        <f t="shared" ref="G5:H10" si="0">C5+E5</f>
        <v>3128</v>
      </c>
      <c r="H5" s="285">
        <f t="shared" si="0"/>
        <v>169044137</v>
      </c>
    </row>
    <row r="6" spans="1:8" ht="27" customHeight="1" x14ac:dyDescent="0.3">
      <c r="A6" s="280" t="s">
        <v>345</v>
      </c>
      <c r="B6" s="278" t="s">
        <v>344</v>
      </c>
      <c r="C6" s="281">
        <v>83</v>
      </c>
      <c r="D6" s="282">
        <v>7107350</v>
      </c>
      <c r="E6" s="277">
        <v>37</v>
      </c>
      <c r="F6" s="283">
        <v>2929903</v>
      </c>
      <c r="G6" s="284">
        <f t="shared" si="0"/>
        <v>120</v>
      </c>
      <c r="H6" s="285">
        <f t="shared" si="0"/>
        <v>10037253</v>
      </c>
    </row>
    <row r="7" spans="1:8" ht="20.25" x14ac:dyDescent="0.3">
      <c r="A7" s="280" t="s">
        <v>346</v>
      </c>
      <c r="B7" s="278" t="s">
        <v>344</v>
      </c>
      <c r="C7" s="281">
        <v>25</v>
      </c>
      <c r="D7" s="282">
        <v>2112902</v>
      </c>
      <c r="E7" s="277">
        <v>-23</v>
      </c>
      <c r="F7" s="283">
        <v>-1962594</v>
      </c>
      <c r="G7" s="284">
        <f t="shared" si="0"/>
        <v>2</v>
      </c>
      <c r="H7" s="285">
        <f t="shared" si="0"/>
        <v>150308</v>
      </c>
    </row>
    <row r="8" spans="1:8" ht="20.25" x14ac:dyDescent="0.3">
      <c r="A8" s="280" t="s">
        <v>347</v>
      </c>
      <c r="B8" s="278" t="s">
        <v>344</v>
      </c>
      <c r="C8" s="281">
        <v>25</v>
      </c>
      <c r="D8" s="282">
        <v>2170200</v>
      </c>
      <c r="E8" s="277">
        <v>51</v>
      </c>
      <c r="F8" s="283">
        <v>5121335</v>
      </c>
      <c r="G8" s="284">
        <f t="shared" si="0"/>
        <v>76</v>
      </c>
      <c r="H8" s="285">
        <f t="shared" si="0"/>
        <v>7291535</v>
      </c>
    </row>
    <row r="9" spans="1:8" ht="20.25" x14ac:dyDescent="0.3">
      <c r="A9" s="280" t="s">
        <v>348</v>
      </c>
      <c r="B9" s="278" t="s">
        <v>344</v>
      </c>
      <c r="C9" s="281">
        <v>35</v>
      </c>
      <c r="D9" s="282">
        <v>3422950</v>
      </c>
      <c r="E9" s="277">
        <v>-20</v>
      </c>
      <c r="F9" s="283">
        <v>-1785279</v>
      </c>
      <c r="G9" s="284">
        <f t="shared" si="0"/>
        <v>15</v>
      </c>
      <c r="H9" s="285">
        <f t="shared" si="0"/>
        <v>1637671</v>
      </c>
    </row>
    <row r="10" spans="1:8" ht="20.25" x14ac:dyDescent="0.3">
      <c r="A10" s="280" t="s">
        <v>349</v>
      </c>
      <c r="B10" s="278" t="s">
        <v>344</v>
      </c>
      <c r="C10" s="281">
        <v>25</v>
      </c>
      <c r="D10" s="282">
        <v>2428904</v>
      </c>
      <c r="E10" s="277">
        <v>23</v>
      </c>
      <c r="F10" s="283">
        <v>2605627</v>
      </c>
      <c r="G10" s="284">
        <f t="shared" si="0"/>
        <v>48</v>
      </c>
      <c r="H10" s="285">
        <f t="shared" si="0"/>
        <v>5034531</v>
      </c>
    </row>
    <row r="11" spans="1:8" ht="20.25" x14ac:dyDescent="0.3">
      <c r="A11" s="286" t="s">
        <v>6</v>
      </c>
      <c r="B11" s="286"/>
      <c r="C11" s="286"/>
      <c r="D11" s="286"/>
      <c r="E11" s="287">
        <f>SUM(E4:E10)</f>
        <v>0</v>
      </c>
      <c r="F11" s="288">
        <f>SUM(F5:F10)</f>
        <v>0</v>
      </c>
      <c r="G11" s="284"/>
      <c r="H11" s="285"/>
    </row>
  </sheetData>
  <mergeCells count="7">
    <mergeCell ref="F1:H1"/>
    <mergeCell ref="A2:H2"/>
    <mergeCell ref="A3:A4"/>
    <mergeCell ref="B3:B4"/>
    <mergeCell ref="C3:D3"/>
    <mergeCell ref="E3:F3"/>
    <mergeCell ref="G3:H3"/>
  </mergeCells>
  <pageMargins left="0.7" right="0.7" top="0.75" bottom="0.75" header="0.3" footer="0.3"/>
  <pageSetup paperSize="9" scale="87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7"/>
  <sheetViews>
    <sheetView view="pageBreakPreview" zoomScale="106" zoomScaleNormal="100" zoomScaleSheetLayoutView="106" workbookViewId="0">
      <pane xSplit="2" ySplit="5" topLeftCell="C57" activePane="bottomRight" state="frozen"/>
      <selection pane="topRight" activeCell="C1" sqref="C1"/>
      <selection pane="bottomLeft" activeCell="A6" sqref="A6"/>
      <selection pane="bottomRight" activeCell="D73" sqref="D73"/>
    </sheetView>
  </sheetViews>
  <sheetFormatPr defaultRowHeight="15" x14ac:dyDescent="0.25"/>
  <cols>
    <col min="1" max="1" width="11.7109375" style="238" customWidth="1"/>
    <col min="2" max="2" width="14" style="238" customWidth="1"/>
    <col min="3" max="7" width="9.140625" style="152" customWidth="1"/>
    <col min="8" max="8" width="10.85546875" style="152" customWidth="1"/>
    <col min="9" max="11" width="13.28515625" style="152" customWidth="1"/>
    <col min="12" max="13" width="12" style="152" customWidth="1"/>
    <col min="14" max="14" width="13.28515625" style="152" customWidth="1"/>
    <col min="15" max="256" width="9.140625" customWidth="1"/>
    <col min="257" max="257" width="11.7109375" customWidth="1"/>
    <col min="258" max="258" width="11.42578125" customWidth="1"/>
    <col min="259" max="260" width="9" customWidth="1"/>
    <col min="261" max="261" width="11.42578125" customWidth="1"/>
    <col min="262" max="262" width="11.28515625" customWidth="1"/>
    <col min="263" max="266" width="9" customWidth="1"/>
    <col min="267" max="267" width="10.7109375" customWidth="1"/>
    <col min="268" max="268" width="11.85546875" customWidth="1"/>
    <col min="269" max="269" width="9" customWidth="1"/>
    <col min="270" max="270" width="12.5703125" customWidth="1"/>
    <col min="271" max="512" width="9.140625" customWidth="1"/>
    <col min="513" max="513" width="11.7109375" customWidth="1"/>
    <col min="514" max="514" width="11.42578125" customWidth="1"/>
    <col min="515" max="516" width="9" customWidth="1"/>
    <col min="517" max="517" width="11.42578125" customWidth="1"/>
    <col min="518" max="518" width="11.28515625" customWidth="1"/>
    <col min="519" max="522" width="9" customWidth="1"/>
    <col min="523" max="523" width="10.7109375" customWidth="1"/>
    <col min="524" max="524" width="11.85546875" customWidth="1"/>
    <col min="525" max="525" width="9" customWidth="1"/>
    <col min="526" max="526" width="12.5703125" customWidth="1"/>
    <col min="527" max="768" width="9.140625" customWidth="1"/>
    <col min="769" max="769" width="11.7109375" customWidth="1"/>
    <col min="770" max="770" width="11.42578125" customWidth="1"/>
    <col min="771" max="772" width="9" customWidth="1"/>
    <col min="773" max="773" width="11.42578125" customWidth="1"/>
    <col min="774" max="774" width="11.28515625" customWidth="1"/>
    <col min="775" max="778" width="9" customWidth="1"/>
    <col min="779" max="779" width="10.7109375" customWidth="1"/>
    <col min="780" max="780" width="11.85546875" customWidth="1"/>
    <col min="781" max="781" width="9" customWidth="1"/>
    <col min="782" max="782" width="12.5703125" customWidth="1"/>
    <col min="783" max="1024" width="9.140625" customWidth="1"/>
    <col min="1025" max="1025" width="11.7109375" customWidth="1"/>
    <col min="1026" max="1026" width="11.42578125" customWidth="1"/>
    <col min="1027" max="1028" width="9" customWidth="1"/>
    <col min="1029" max="1029" width="11.42578125" customWidth="1"/>
    <col min="1030" max="1030" width="11.28515625" customWidth="1"/>
    <col min="1031" max="1034" width="9" customWidth="1"/>
    <col min="1035" max="1035" width="10.7109375" customWidth="1"/>
    <col min="1036" max="1036" width="11.85546875" customWidth="1"/>
    <col min="1037" max="1037" width="9" customWidth="1"/>
    <col min="1038" max="1038" width="12.5703125" customWidth="1"/>
    <col min="1039" max="1280" width="9.140625" customWidth="1"/>
    <col min="1281" max="1281" width="11.7109375" customWidth="1"/>
    <col min="1282" max="1282" width="11.42578125" customWidth="1"/>
    <col min="1283" max="1284" width="9" customWidth="1"/>
    <col min="1285" max="1285" width="11.42578125" customWidth="1"/>
    <col min="1286" max="1286" width="11.28515625" customWidth="1"/>
    <col min="1287" max="1290" width="9" customWidth="1"/>
    <col min="1291" max="1291" width="10.7109375" customWidth="1"/>
    <col min="1292" max="1292" width="11.85546875" customWidth="1"/>
    <col min="1293" max="1293" width="9" customWidth="1"/>
    <col min="1294" max="1294" width="12.5703125" customWidth="1"/>
    <col min="1295" max="1536" width="9.140625" customWidth="1"/>
    <col min="1537" max="1537" width="11.7109375" customWidth="1"/>
    <col min="1538" max="1538" width="11.42578125" customWidth="1"/>
    <col min="1539" max="1540" width="9" customWidth="1"/>
    <col min="1541" max="1541" width="11.42578125" customWidth="1"/>
    <col min="1542" max="1542" width="11.28515625" customWidth="1"/>
    <col min="1543" max="1546" width="9" customWidth="1"/>
    <col min="1547" max="1547" width="10.7109375" customWidth="1"/>
    <col min="1548" max="1548" width="11.85546875" customWidth="1"/>
    <col min="1549" max="1549" width="9" customWidth="1"/>
    <col min="1550" max="1550" width="12.5703125" customWidth="1"/>
    <col min="1551" max="1792" width="9.140625" customWidth="1"/>
    <col min="1793" max="1793" width="11.7109375" customWidth="1"/>
    <col min="1794" max="1794" width="11.42578125" customWidth="1"/>
    <col min="1795" max="1796" width="9" customWidth="1"/>
    <col min="1797" max="1797" width="11.42578125" customWidth="1"/>
    <col min="1798" max="1798" width="11.28515625" customWidth="1"/>
    <col min="1799" max="1802" width="9" customWidth="1"/>
    <col min="1803" max="1803" width="10.7109375" customWidth="1"/>
    <col min="1804" max="1804" width="11.85546875" customWidth="1"/>
    <col min="1805" max="1805" width="9" customWidth="1"/>
    <col min="1806" max="1806" width="12.5703125" customWidth="1"/>
    <col min="1807" max="2048" width="9.140625" customWidth="1"/>
    <col min="2049" max="2049" width="11.7109375" customWidth="1"/>
    <col min="2050" max="2050" width="11.42578125" customWidth="1"/>
    <col min="2051" max="2052" width="9" customWidth="1"/>
    <col min="2053" max="2053" width="11.42578125" customWidth="1"/>
    <col min="2054" max="2054" width="11.28515625" customWidth="1"/>
    <col min="2055" max="2058" width="9" customWidth="1"/>
    <col min="2059" max="2059" width="10.7109375" customWidth="1"/>
    <col min="2060" max="2060" width="11.85546875" customWidth="1"/>
    <col min="2061" max="2061" width="9" customWidth="1"/>
    <col min="2062" max="2062" width="12.5703125" customWidth="1"/>
    <col min="2063" max="2304" width="9.140625" customWidth="1"/>
    <col min="2305" max="2305" width="11.7109375" customWidth="1"/>
    <col min="2306" max="2306" width="11.42578125" customWidth="1"/>
    <col min="2307" max="2308" width="9" customWidth="1"/>
    <col min="2309" max="2309" width="11.42578125" customWidth="1"/>
    <col min="2310" max="2310" width="11.28515625" customWidth="1"/>
    <col min="2311" max="2314" width="9" customWidth="1"/>
    <col min="2315" max="2315" width="10.7109375" customWidth="1"/>
    <col min="2316" max="2316" width="11.85546875" customWidth="1"/>
    <col min="2317" max="2317" width="9" customWidth="1"/>
    <col min="2318" max="2318" width="12.5703125" customWidth="1"/>
    <col min="2319" max="2560" width="9.140625" customWidth="1"/>
    <col min="2561" max="2561" width="11.7109375" customWidth="1"/>
    <col min="2562" max="2562" width="11.42578125" customWidth="1"/>
    <col min="2563" max="2564" width="9" customWidth="1"/>
    <col min="2565" max="2565" width="11.42578125" customWidth="1"/>
    <col min="2566" max="2566" width="11.28515625" customWidth="1"/>
    <col min="2567" max="2570" width="9" customWidth="1"/>
    <col min="2571" max="2571" width="10.7109375" customWidth="1"/>
    <col min="2572" max="2572" width="11.85546875" customWidth="1"/>
    <col min="2573" max="2573" width="9" customWidth="1"/>
    <col min="2574" max="2574" width="12.5703125" customWidth="1"/>
    <col min="2575" max="2816" width="9.140625" customWidth="1"/>
    <col min="2817" max="2817" width="11.7109375" customWidth="1"/>
    <col min="2818" max="2818" width="11.42578125" customWidth="1"/>
    <col min="2819" max="2820" width="9" customWidth="1"/>
    <col min="2821" max="2821" width="11.42578125" customWidth="1"/>
    <col min="2822" max="2822" width="11.28515625" customWidth="1"/>
    <col min="2823" max="2826" width="9" customWidth="1"/>
    <col min="2827" max="2827" width="10.7109375" customWidth="1"/>
    <col min="2828" max="2828" width="11.85546875" customWidth="1"/>
    <col min="2829" max="2829" width="9" customWidth="1"/>
    <col min="2830" max="2830" width="12.5703125" customWidth="1"/>
    <col min="2831" max="3072" width="9.140625" customWidth="1"/>
    <col min="3073" max="3073" width="11.7109375" customWidth="1"/>
    <col min="3074" max="3074" width="11.42578125" customWidth="1"/>
    <col min="3075" max="3076" width="9" customWidth="1"/>
    <col min="3077" max="3077" width="11.42578125" customWidth="1"/>
    <col min="3078" max="3078" width="11.28515625" customWidth="1"/>
    <col min="3079" max="3082" width="9" customWidth="1"/>
    <col min="3083" max="3083" width="10.7109375" customWidth="1"/>
    <col min="3084" max="3084" width="11.85546875" customWidth="1"/>
    <col min="3085" max="3085" width="9" customWidth="1"/>
    <col min="3086" max="3086" width="12.5703125" customWidth="1"/>
    <col min="3087" max="3328" width="9.140625" customWidth="1"/>
    <col min="3329" max="3329" width="11.7109375" customWidth="1"/>
    <col min="3330" max="3330" width="11.42578125" customWidth="1"/>
    <col min="3331" max="3332" width="9" customWidth="1"/>
    <col min="3333" max="3333" width="11.42578125" customWidth="1"/>
    <col min="3334" max="3334" width="11.28515625" customWidth="1"/>
    <col min="3335" max="3338" width="9" customWidth="1"/>
    <col min="3339" max="3339" width="10.7109375" customWidth="1"/>
    <col min="3340" max="3340" width="11.85546875" customWidth="1"/>
    <col min="3341" max="3341" width="9" customWidth="1"/>
    <col min="3342" max="3342" width="12.5703125" customWidth="1"/>
    <col min="3343" max="3584" width="9.140625" customWidth="1"/>
    <col min="3585" max="3585" width="11.7109375" customWidth="1"/>
    <col min="3586" max="3586" width="11.42578125" customWidth="1"/>
    <col min="3587" max="3588" width="9" customWidth="1"/>
    <col min="3589" max="3589" width="11.42578125" customWidth="1"/>
    <col min="3590" max="3590" width="11.28515625" customWidth="1"/>
    <col min="3591" max="3594" width="9" customWidth="1"/>
    <col min="3595" max="3595" width="10.7109375" customWidth="1"/>
    <col min="3596" max="3596" width="11.85546875" customWidth="1"/>
    <col min="3597" max="3597" width="9" customWidth="1"/>
    <col min="3598" max="3598" width="12.5703125" customWidth="1"/>
    <col min="3599" max="3840" width="9.140625" customWidth="1"/>
    <col min="3841" max="3841" width="11.7109375" customWidth="1"/>
    <col min="3842" max="3842" width="11.42578125" customWidth="1"/>
    <col min="3843" max="3844" width="9" customWidth="1"/>
    <col min="3845" max="3845" width="11.42578125" customWidth="1"/>
    <col min="3846" max="3846" width="11.28515625" customWidth="1"/>
    <col min="3847" max="3850" width="9" customWidth="1"/>
    <col min="3851" max="3851" width="10.7109375" customWidth="1"/>
    <col min="3852" max="3852" width="11.85546875" customWidth="1"/>
    <col min="3853" max="3853" width="9" customWidth="1"/>
    <col min="3854" max="3854" width="12.5703125" customWidth="1"/>
    <col min="3855" max="4096" width="9.140625" customWidth="1"/>
    <col min="4097" max="4097" width="11.7109375" customWidth="1"/>
    <col min="4098" max="4098" width="11.42578125" customWidth="1"/>
    <col min="4099" max="4100" width="9" customWidth="1"/>
    <col min="4101" max="4101" width="11.42578125" customWidth="1"/>
    <col min="4102" max="4102" width="11.28515625" customWidth="1"/>
    <col min="4103" max="4106" width="9" customWidth="1"/>
    <col min="4107" max="4107" width="10.7109375" customWidth="1"/>
    <col min="4108" max="4108" width="11.85546875" customWidth="1"/>
    <col min="4109" max="4109" width="9" customWidth="1"/>
    <col min="4110" max="4110" width="12.5703125" customWidth="1"/>
    <col min="4111" max="4352" width="9.140625" customWidth="1"/>
    <col min="4353" max="4353" width="11.7109375" customWidth="1"/>
    <col min="4354" max="4354" width="11.42578125" customWidth="1"/>
    <col min="4355" max="4356" width="9" customWidth="1"/>
    <col min="4357" max="4357" width="11.42578125" customWidth="1"/>
    <col min="4358" max="4358" width="11.28515625" customWidth="1"/>
    <col min="4359" max="4362" width="9" customWidth="1"/>
    <col min="4363" max="4363" width="10.7109375" customWidth="1"/>
    <col min="4364" max="4364" width="11.85546875" customWidth="1"/>
    <col min="4365" max="4365" width="9" customWidth="1"/>
    <col min="4366" max="4366" width="12.5703125" customWidth="1"/>
    <col min="4367" max="4608" width="9.140625" customWidth="1"/>
    <col min="4609" max="4609" width="11.7109375" customWidth="1"/>
    <col min="4610" max="4610" width="11.42578125" customWidth="1"/>
    <col min="4611" max="4612" width="9" customWidth="1"/>
    <col min="4613" max="4613" width="11.42578125" customWidth="1"/>
    <col min="4614" max="4614" width="11.28515625" customWidth="1"/>
    <col min="4615" max="4618" width="9" customWidth="1"/>
    <col min="4619" max="4619" width="10.7109375" customWidth="1"/>
    <col min="4620" max="4620" width="11.85546875" customWidth="1"/>
    <col min="4621" max="4621" width="9" customWidth="1"/>
    <col min="4622" max="4622" width="12.5703125" customWidth="1"/>
    <col min="4623" max="4864" width="9.140625" customWidth="1"/>
    <col min="4865" max="4865" width="11.7109375" customWidth="1"/>
    <col min="4866" max="4866" width="11.42578125" customWidth="1"/>
    <col min="4867" max="4868" width="9" customWidth="1"/>
    <col min="4869" max="4869" width="11.42578125" customWidth="1"/>
    <col min="4870" max="4870" width="11.28515625" customWidth="1"/>
    <col min="4871" max="4874" width="9" customWidth="1"/>
    <col min="4875" max="4875" width="10.7109375" customWidth="1"/>
    <col min="4876" max="4876" width="11.85546875" customWidth="1"/>
    <col min="4877" max="4877" width="9" customWidth="1"/>
    <col min="4878" max="4878" width="12.5703125" customWidth="1"/>
    <col min="4879" max="5120" width="9.140625" customWidth="1"/>
    <col min="5121" max="5121" width="11.7109375" customWidth="1"/>
    <col min="5122" max="5122" width="11.42578125" customWidth="1"/>
    <col min="5123" max="5124" width="9" customWidth="1"/>
    <col min="5125" max="5125" width="11.42578125" customWidth="1"/>
    <col min="5126" max="5126" width="11.28515625" customWidth="1"/>
    <col min="5127" max="5130" width="9" customWidth="1"/>
    <col min="5131" max="5131" width="10.7109375" customWidth="1"/>
    <col min="5132" max="5132" width="11.85546875" customWidth="1"/>
    <col min="5133" max="5133" width="9" customWidth="1"/>
    <col min="5134" max="5134" width="12.5703125" customWidth="1"/>
    <col min="5135" max="5376" width="9.140625" customWidth="1"/>
    <col min="5377" max="5377" width="11.7109375" customWidth="1"/>
    <col min="5378" max="5378" width="11.42578125" customWidth="1"/>
    <col min="5379" max="5380" width="9" customWidth="1"/>
    <col min="5381" max="5381" width="11.42578125" customWidth="1"/>
    <col min="5382" max="5382" width="11.28515625" customWidth="1"/>
    <col min="5383" max="5386" width="9" customWidth="1"/>
    <col min="5387" max="5387" width="10.7109375" customWidth="1"/>
    <col min="5388" max="5388" width="11.85546875" customWidth="1"/>
    <col min="5389" max="5389" width="9" customWidth="1"/>
    <col min="5390" max="5390" width="12.5703125" customWidth="1"/>
    <col min="5391" max="5632" width="9.140625" customWidth="1"/>
    <col min="5633" max="5633" width="11.7109375" customWidth="1"/>
    <col min="5634" max="5634" width="11.42578125" customWidth="1"/>
    <col min="5635" max="5636" width="9" customWidth="1"/>
    <col min="5637" max="5637" width="11.42578125" customWidth="1"/>
    <col min="5638" max="5638" width="11.28515625" customWidth="1"/>
    <col min="5639" max="5642" width="9" customWidth="1"/>
    <col min="5643" max="5643" width="10.7109375" customWidth="1"/>
    <col min="5644" max="5644" width="11.85546875" customWidth="1"/>
    <col min="5645" max="5645" width="9" customWidth="1"/>
    <col min="5646" max="5646" width="12.5703125" customWidth="1"/>
    <col min="5647" max="5888" width="9.140625" customWidth="1"/>
    <col min="5889" max="5889" width="11.7109375" customWidth="1"/>
    <col min="5890" max="5890" width="11.42578125" customWidth="1"/>
    <col min="5891" max="5892" width="9" customWidth="1"/>
    <col min="5893" max="5893" width="11.42578125" customWidth="1"/>
    <col min="5894" max="5894" width="11.28515625" customWidth="1"/>
    <col min="5895" max="5898" width="9" customWidth="1"/>
    <col min="5899" max="5899" width="10.7109375" customWidth="1"/>
    <col min="5900" max="5900" width="11.85546875" customWidth="1"/>
    <col min="5901" max="5901" width="9" customWidth="1"/>
    <col min="5902" max="5902" width="12.5703125" customWidth="1"/>
    <col min="5903" max="6144" width="9.140625" customWidth="1"/>
    <col min="6145" max="6145" width="11.7109375" customWidth="1"/>
    <col min="6146" max="6146" width="11.42578125" customWidth="1"/>
    <col min="6147" max="6148" width="9" customWidth="1"/>
    <col min="6149" max="6149" width="11.42578125" customWidth="1"/>
    <col min="6150" max="6150" width="11.28515625" customWidth="1"/>
    <col min="6151" max="6154" width="9" customWidth="1"/>
    <col min="6155" max="6155" width="10.7109375" customWidth="1"/>
    <col min="6156" max="6156" width="11.85546875" customWidth="1"/>
    <col min="6157" max="6157" width="9" customWidth="1"/>
    <col min="6158" max="6158" width="12.5703125" customWidth="1"/>
    <col min="6159" max="6400" width="9.140625" customWidth="1"/>
    <col min="6401" max="6401" width="11.7109375" customWidth="1"/>
    <col min="6402" max="6402" width="11.42578125" customWidth="1"/>
    <col min="6403" max="6404" width="9" customWidth="1"/>
    <col min="6405" max="6405" width="11.42578125" customWidth="1"/>
    <col min="6406" max="6406" width="11.28515625" customWidth="1"/>
    <col min="6407" max="6410" width="9" customWidth="1"/>
    <col min="6411" max="6411" width="10.7109375" customWidth="1"/>
    <col min="6412" max="6412" width="11.85546875" customWidth="1"/>
    <col min="6413" max="6413" width="9" customWidth="1"/>
    <col min="6414" max="6414" width="12.5703125" customWidth="1"/>
    <col min="6415" max="6656" width="9.140625" customWidth="1"/>
    <col min="6657" max="6657" width="11.7109375" customWidth="1"/>
    <col min="6658" max="6658" width="11.42578125" customWidth="1"/>
    <col min="6659" max="6660" width="9" customWidth="1"/>
    <col min="6661" max="6661" width="11.42578125" customWidth="1"/>
    <col min="6662" max="6662" width="11.28515625" customWidth="1"/>
    <col min="6663" max="6666" width="9" customWidth="1"/>
    <col min="6667" max="6667" width="10.7109375" customWidth="1"/>
    <col min="6668" max="6668" width="11.85546875" customWidth="1"/>
    <col min="6669" max="6669" width="9" customWidth="1"/>
    <col min="6670" max="6670" width="12.5703125" customWidth="1"/>
    <col min="6671" max="6912" width="9.140625" customWidth="1"/>
    <col min="6913" max="6913" width="11.7109375" customWidth="1"/>
    <col min="6914" max="6914" width="11.42578125" customWidth="1"/>
    <col min="6915" max="6916" width="9" customWidth="1"/>
    <col min="6917" max="6917" width="11.42578125" customWidth="1"/>
    <col min="6918" max="6918" width="11.28515625" customWidth="1"/>
    <col min="6919" max="6922" width="9" customWidth="1"/>
    <col min="6923" max="6923" width="10.7109375" customWidth="1"/>
    <col min="6924" max="6924" width="11.85546875" customWidth="1"/>
    <col min="6925" max="6925" width="9" customWidth="1"/>
    <col min="6926" max="6926" width="12.5703125" customWidth="1"/>
    <col min="6927" max="7168" width="9.140625" customWidth="1"/>
    <col min="7169" max="7169" width="11.7109375" customWidth="1"/>
    <col min="7170" max="7170" width="11.42578125" customWidth="1"/>
    <col min="7171" max="7172" width="9" customWidth="1"/>
    <col min="7173" max="7173" width="11.42578125" customWidth="1"/>
    <col min="7174" max="7174" width="11.28515625" customWidth="1"/>
    <col min="7175" max="7178" width="9" customWidth="1"/>
    <col min="7179" max="7179" width="10.7109375" customWidth="1"/>
    <col min="7180" max="7180" width="11.85546875" customWidth="1"/>
    <col min="7181" max="7181" width="9" customWidth="1"/>
    <col min="7182" max="7182" width="12.5703125" customWidth="1"/>
    <col min="7183" max="7424" width="9.140625" customWidth="1"/>
    <col min="7425" max="7425" width="11.7109375" customWidth="1"/>
    <col min="7426" max="7426" width="11.42578125" customWidth="1"/>
    <col min="7427" max="7428" width="9" customWidth="1"/>
    <col min="7429" max="7429" width="11.42578125" customWidth="1"/>
    <col min="7430" max="7430" width="11.28515625" customWidth="1"/>
    <col min="7431" max="7434" width="9" customWidth="1"/>
    <col min="7435" max="7435" width="10.7109375" customWidth="1"/>
    <col min="7436" max="7436" width="11.85546875" customWidth="1"/>
    <col min="7437" max="7437" width="9" customWidth="1"/>
    <col min="7438" max="7438" width="12.5703125" customWidth="1"/>
    <col min="7439" max="7680" width="9.140625" customWidth="1"/>
    <col min="7681" max="7681" width="11.7109375" customWidth="1"/>
    <col min="7682" max="7682" width="11.42578125" customWidth="1"/>
    <col min="7683" max="7684" width="9" customWidth="1"/>
    <col min="7685" max="7685" width="11.42578125" customWidth="1"/>
    <col min="7686" max="7686" width="11.28515625" customWidth="1"/>
    <col min="7687" max="7690" width="9" customWidth="1"/>
    <col min="7691" max="7691" width="10.7109375" customWidth="1"/>
    <col min="7692" max="7692" width="11.85546875" customWidth="1"/>
    <col min="7693" max="7693" width="9" customWidth="1"/>
    <col min="7694" max="7694" width="12.5703125" customWidth="1"/>
    <col min="7695" max="7936" width="9.140625" customWidth="1"/>
    <col min="7937" max="7937" width="11.7109375" customWidth="1"/>
    <col min="7938" max="7938" width="11.42578125" customWidth="1"/>
    <col min="7939" max="7940" width="9" customWidth="1"/>
    <col min="7941" max="7941" width="11.42578125" customWidth="1"/>
    <col min="7942" max="7942" width="11.28515625" customWidth="1"/>
    <col min="7943" max="7946" width="9" customWidth="1"/>
    <col min="7947" max="7947" width="10.7109375" customWidth="1"/>
    <col min="7948" max="7948" width="11.85546875" customWidth="1"/>
    <col min="7949" max="7949" width="9" customWidth="1"/>
    <col min="7950" max="7950" width="12.5703125" customWidth="1"/>
    <col min="7951" max="8192" width="9.140625" customWidth="1"/>
    <col min="8193" max="8193" width="11.7109375" customWidth="1"/>
    <col min="8194" max="8194" width="11.42578125" customWidth="1"/>
    <col min="8195" max="8196" width="9" customWidth="1"/>
    <col min="8197" max="8197" width="11.42578125" customWidth="1"/>
    <col min="8198" max="8198" width="11.28515625" customWidth="1"/>
    <col min="8199" max="8202" width="9" customWidth="1"/>
    <col min="8203" max="8203" width="10.7109375" customWidth="1"/>
    <col min="8204" max="8204" width="11.85546875" customWidth="1"/>
    <col min="8205" max="8205" width="9" customWidth="1"/>
    <col min="8206" max="8206" width="12.5703125" customWidth="1"/>
    <col min="8207" max="8448" width="9.140625" customWidth="1"/>
    <col min="8449" max="8449" width="11.7109375" customWidth="1"/>
    <col min="8450" max="8450" width="11.42578125" customWidth="1"/>
    <col min="8451" max="8452" width="9" customWidth="1"/>
    <col min="8453" max="8453" width="11.42578125" customWidth="1"/>
    <col min="8454" max="8454" width="11.28515625" customWidth="1"/>
    <col min="8455" max="8458" width="9" customWidth="1"/>
    <col min="8459" max="8459" width="10.7109375" customWidth="1"/>
    <col min="8460" max="8460" width="11.85546875" customWidth="1"/>
    <col min="8461" max="8461" width="9" customWidth="1"/>
    <col min="8462" max="8462" width="12.5703125" customWidth="1"/>
    <col min="8463" max="8704" width="9.140625" customWidth="1"/>
    <col min="8705" max="8705" width="11.7109375" customWidth="1"/>
    <col min="8706" max="8706" width="11.42578125" customWidth="1"/>
    <col min="8707" max="8708" width="9" customWidth="1"/>
    <col min="8709" max="8709" width="11.42578125" customWidth="1"/>
    <col min="8710" max="8710" width="11.28515625" customWidth="1"/>
    <col min="8711" max="8714" width="9" customWidth="1"/>
    <col min="8715" max="8715" width="10.7109375" customWidth="1"/>
    <col min="8716" max="8716" width="11.85546875" customWidth="1"/>
    <col min="8717" max="8717" width="9" customWidth="1"/>
    <col min="8718" max="8718" width="12.5703125" customWidth="1"/>
    <col min="8719" max="8960" width="9.140625" customWidth="1"/>
    <col min="8961" max="8961" width="11.7109375" customWidth="1"/>
    <col min="8962" max="8962" width="11.42578125" customWidth="1"/>
    <col min="8963" max="8964" width="9" customWidth="1"/>
    <col min="8965" max="8965" width="11.42578125" customWidth="1"/>
    <col min="8966" max="8966" width="11.28515625" customWidth="1"/>
    <col min="8967" max="8970" width="9" customWidth="1"/>
    <col min="8971" max="8971" width="10.7109375" customWidth="1"/>
    <col min="8972" max="8972" width="11.85546875" customWidth="1"/>
    <col min="8973" max="8973" width="9" customWidth="1"/>
    <col min="8974" max="8974" width="12.5703125" customWidth="1"/>
    <col min="8975" max="9216" width="9.140625" customWidth="1"/>
    <col min="9217" max="9217" width="11.7109375" customWidth="1"/>
    <col min="9218" max="9218" width="11.42578125" customWidth="1"/>
    <col min="9219" max="9220" width="9" customWidth="1"/>
    <col min="9221" max="9221" width="11.42578125" customWidth="1"/>
    <col min="9222" max="9222" width="11.28515625" customWidth="1"/>
    <col min="9223" max="9226" width="9" customWidth="1"/>
    <col min="9227" max="9227" width="10.7109375" customWidth="1"/>
    <col min="9228" max="9228" width="11.85546875" customWidth="1"/>
    <col min="9229" max="9229" width="9" customWidth="1"/>
    <col min="9230" max="9230" width="12.5703125" customWidth="1"/>
    <col min="9231" max="9472" width="9.140625" customWidth="1"/>
    <col min="9473" max="9473" width="11.7109375" customWidth="1"/>
    <col min="9474" max="9474" width="11.42578125" customWidth="1"/>
    <col min="9475" max="9476" width="9" customWidth="1"/>
    <col min="9477" max="9477" width="11.42578125" customWidth="1"/>
    <col min="9478" max="9478" width="11.28515625" customWidth="1"/>
    <col min="9479" max="9482" width="9" customWidth="1"/>
    <col min="9483" max="9483" width="10.7109375" customWidth="1"/>
    <col min="9484" max="9484" width="11.85546875" customWidth="1"/>
    <col min="9485" max="9485" width="9" customWidth="1"/>
    <col min="9486" max="9486" width="12.5703125" customWidth="1"/>
    <col min="9487" max="9728" width="9.140625" customWidth="1"/>
    <col min="9729" max="9729" width="11.7109375" customWidth="1"/>
    <col min="9730" max="9730" width="11.42578125" customWidth="1"/>
    <col min="9731" max="9732" width="9" customWidth="1"/>
    <col min="9733" max="9733" width="11.42578125" customWidth="1"/>
    <col min="9734" max="9734" width="11.28515625" customWidth="1"/>
    <col min="9735" max="9738" width="9" customWidth="1"/>
    <col min="9739" max="9739" width="10.7109375" customWidth="1"/>
    <col min="9740" max="9740" width="11.85546875" customWidth="1"/>
    <col min="9741" max="9741" width="9" customWidth="1"/>
    <col min="9742" max="9742" width="12.5703125" customWidth="1"/>
    <col min="9743" max="9984" width="9.140625" customWidth="1"/>
    <col min="9985" max="9985" width="11.7109375" customWidth="1"/>
    <col min="9986" max="9986" width="11.42578125" customWidth="1"/>
    <col min="9987" max="9988" width="9" customWidth="1"/>
    <col min="9989" max="9989" width="11.42578125" customWidth="1"/>
    <col min="9990" max="9990" width="11.28515625" customWidth="1"/>
    <col min="9991" max="9994" width="9" customWidth="1"/>
    <col min="9995" max="9995" width="10.7109375" customWidth="1"/>
    <col min="9996" max="9996" width="11.85546875" customWidth="1"/>
    <col min="9997" max="9997" width="9" customWidth="1"/>
    <col min="9998" max="9998" width="12.5703125" customWidth="1"/>
    <col min="9999" max="10240" width="9.140625" customWidth="1"/>
    <col min="10241" max="10241" width="11.7109375" customWidth="1"/>
    <col min="10242" max="10242" width="11.42578125" customWidth="1"/>
    <col min="10243" max="10244" width="9" customWidth="1"/>
    <col min="10245" max="10245" width="11.42578125" customWidth="1"/>
    <col min="10246" max="10246" width="11.28515625" customWidth="1"/>
    <col min="10247" max="10250" width="9" customWidth="1"/>
    <col min="10251" max="10251" width="10.7109375" customWidth="1"/>
    <col min="10252" max="10252" width="11.85546875" customWidth="1"/>
    <col min="10253" max="10253" width="9" customWidth="1"/>
    <col min="10254" max="10254" width="12.5703125" customWidth="1"/>
    <col min="10255" max="10496" width="9.140625" customWidth="1"/>
    <col min="10497" max="10497" width="11.7109375" customWidth="1"/>
    <col min="10498" max="10498" width="11.42578125" customWidth="1"/>
    <col min="10499" max="10500" width="9" customWidth="1"/>
    <col min="10501" max="10501" width="11.42578125" customWidth="1"/>
    <col min="10502" max="10502" width="11.28515625" customWidth="1"/>
    <col min="10503" max="10506" width="9" customWidth="1"/>
    <col min="10507" max="10507" width="10.7109375" customWidth="1"/>
    <col min="10508" max="10508" width="11.85546875" customWidth="1"/>
    <col min="10509" max="10509" width="9" customWidth="1"/>
    <col min="10510" max="10510" width="12.5703125" customWidth="1"/>
    <col min="10511" max="10752" width="9.140625" customWidth="1"/>
    <col min="10753" max="10753" width="11.7109375" customWidth="1"/>
    <col min="10754" max="10754" width="11.42578125" customWidth="1"/>
    <col min="10755" max="10756" width="9" customWidth="1"/>
    <col min="10757" max="10757" width="11.42578125" customWidth="1"/>
    <col min="10758" max="10758" width="11.28515625" customWidth="1"/>
    <col min="10759" max="10762" width="9" customWidth="1"/>
    <col min="10763" max="10763" width="10.7109375" customWidth="1"/>
    <col min="10764" max="10764" width="11.85546875" customWidth="1"/>
    <col min="10765" max="10765" width="9" customWidth="1"/>
    <col min="10766" max="10766" width="12.5703125" customWidth="1"/>
    <col min="10767" max="11008" width="9.140625" customWidth="1"/>
    <col min="11009" max="11009" width="11.7109375" customWidth="1"/>
    <col min="11010" max="11010" width="11.42578125" customWidth="1"/>
    <col min="11011" max="11012" width="9" customWidth="1"/>
    <col min="11013" max="11013" width="11.42578125" customWidth="1"/>
    <col min="11014" max="11014" width="11.28515625" customWidth="1"/>
    <col min="11015" max="11018" width="9" customWidth="1"/>
    <col min="11019" max="11019" width="10.7109375" customWidth="1"/>
    <col min="11020" max="11020" width="11.85546875" customWidth="1"/>
    <col min="11021" max="11021" width="9" customWidth="1"/>
    <col min="11022" max="11022" width="12.5703125" customWidth="1"/>
    <col min="11023" max="11264" width="9.140625" customWidth="1"/>
    <col min="11265" max="11265" width="11.7109375" customWidth="1"/>
    <col min="11266" max="11266" width="11.42578125" customWidth="1"/>
    <col min="11267" max="11268" width="9" customWidth="1"/>
    <col min="11269" max="11269" width="11.42578125" customWidth="1"/>
    <col min="11270" max="11270" width="11.28515625" customWidth="1"/>
    <col min="11271" max="11274" width="9" customWidth="1"/>
    <col min="11275" max="11275" width="10.7109375" customWidth="1"/>
    <col min="11276" max="11276" width="11.85546875" customWidth="1"/>
    <col min="11277" max="11277" width="9" customWidth="1"/>
    <col min="11278" max="11278" width="12.5703125" customWidth="1"/>
    <col min="11279" max="11520" width="9.140625" customWidth="1"/>
    <col min="11521" max="11521" width="11.7109375" customWidth="1"/>
    <col min="11522" max="11522" width="11.42578125" customWidth="1"/>
    <col min="11523" max="11524" width="9" customWidth="1"/>
    <col min="11525" max="11525" width="11.42578125" customWidth="1"/>
    <col min="11526" max="11526" width="11.28515625" customWidth="1"/>
    <col min="11527" max="11530" width="9" customWidth="1"/>
    <col min="11531" max="11531" width="10.7109375" customWidth="1"/>
    <col min="11532" max="11532" width="11.85546875" customWidth="1"/>
    <col min="11533" max="11533" width="9" customWidth="1"/>
    <col min="11534" max="11534" width="12.5703125" customWidth="1"/>
    <col min="11535" max="11776" width="9.140625" customWidth="1"/>
    <col min="11777" max="11777" width="11.7109375" customWidth="1"/>
    <col min="11778" max="11778" width="11.42578125" customWidth="1"/>
    <col min="11779" max="11780" width="9" customWidth="1"/>
    <col min="11781" max="11781" width="11.42578125" customWidth="1"/>
    <col min="11782" max="11782" width="11.28515625" customWidth="1"/>
    <col min="11783" max="11786" width="9" customWidth="1"/>
    <col min="11787" max="11787" width="10.7109375" customWidth="1"/>
    <col min="11788" max="11788" width="11.85546875" customWidth="1"/>
    <col min="11789" max="11789" width="9" customWidth="1"/>
    <col min="11790" max="11790" width="12.5703125" customWidth="1"/>
    <col min="11791" max="12032" width="9.140625" customWidth="1"/>
    <col min="12033" max="12033" width="11.7109375" customWidth="1"/>
    <col min="12034" max="12034" width="11.42578125" customWidth="1"/>
    <col min="12035" max="12036" width="9" customWidth="1"/>
    <col min="12037" max="12037" width="11.42578125" customWidth="1"/>
    <col min="12038" max="12038" width="11.28515625" customWidth="1"/>
    <col min="12039" max="12042" width="9" customWidth="1"/>
    <col min="12043" max="12043" width="10.7109375" customWidth="1"/>
    <col min="12044" max="12044" width="11.85546875" customWidth="1"/>
    <col min="12045" max="12045" width="9" customWidth="1"/>
    <col min="12046" max="12046" width="12.5703125" customWidth="1"/>
    <col min="12047" max="12288" width="9.140625" customWidth="1"/>
    <col min="12289" max="12289" width="11.7109375" customWidth="1"/>
    <col min="12290" max="12290" width="11.42578125" customWidth="1"/>
    <col min="12291" max="12292" width="9" customWidth="1"/>
    <col min="12293" max="12293" width="11.42578125" customWidth="1"/>
    <col min="12294" max="12294" width="11.28515625" customWidth="1"/>
    <col min="12295" max="12298" width="9" customWidth="1"/>
    <col min="12299" max="12299" width="10.7109375" customWidth="1"/>
    <col min="12300" max="12300" width="11.85546875" customWidth="1"/>
    <col min="12301" max="12301" width="9" customWidth="1"/>
    <col min="12302" max="12302" width="12.5703125" customWidth="1"/>
    <col min="12303" max="12544" width="9.140625" customWidth="1"/>
    <col min="12545" max="12545" width="11.7109375" customWidth="1"/>
    <col min="12546" max="12546" width="11.42578125" customWidth="1"/>
    <col min="12547" max="12548" width="9" customWidth="1"/>
    <col min="12549" max="12549" width="11.42578125" customWidth="1"/>
    <col min="12550" max="12550" width="11.28515625" customWidth="1"/>
    <col min="12551" max="12554" width="9" customWidth="1"/>
    <col min="12555" max="12555" width="10.7109375" customWidth="1"/>
    <col min="12556" max="12556" width="11.85546875" customWidth="1"/>
    <col min="12557" max="12557" width="9" customWidth="1"/>
    <col min="12558" max="12558" width="12.5703125" customWidth="1"/>
    <col min="12559" max="12800" width="9.140625" customWidth="1"/>
    <col min="12801" max="12801" width="11.7109375" customWidth="1"/>
    <col min="12802" max="12802" width="11.42578125" customWidth="1"/>
    <col min="12803" max="12804" width="9" customWidth="1"/>
    <col min="12805" max="12805" width="11.42578125" customWidth="1"/>
    <col min="12806" max="12806" width="11.28515625" customWidth="1"/>
    <col min="12807" max="12810" width="9" customWidth="1"/>
    <col min="12811" max="12811" width="10.7109375" customWidth="1"/>
    <col min="12812" max="12812" width="11.85546875" customWidth="1"/>
    <col min="12813" max="12813" width="9" customWidth="1"/>
    <col min="12814" max="12814" width="12.5703125" customWidth="1"/>
    <col min="12815" max="13056" width="9.140625" customWidth="1"/>
    <col min="13057" max="13057" width="11.7109375" customWidth="1"/>
    <col min="13058" max="13058" width="11.42578125" customWidth="1"/>
    <col min="13059" max="13060" width="9" customWidth="1"/>
    <col min="13061" max="13061" width="11.42578125" customWidth="1"/>
    <col min="13062" max="13062" width="11.28515625" customWidth="1"/>
    <col min="13063" max="13066" width="9" customWidth="1"/>
    <col min="13067" max="13067" width="10.7109375" customWidth="1"/>
    <col min="13068" max="13068" width="11.85546875" customWidth="1"/>
    <col min="13069" max="13069" width="9" customWidth="1"/>
    <col min="13070" max="13070" width="12.5703125" customWidth="1"/>
    <col min="13071" max="13312" width="9.140625" customWidth="1"/>
    <col min="13313" max="13313" width="11.7109375" customWidth="1"/>
    <col min="13314" max="13314" width="11.42578125" customWidth="1"/>
    <col min="13315" max="13316" width="9" customWidth="1"/>
    <col min="13317" max="13317" width="11.42578125" customWidth="1"/>
    <col min="13318" max="13318" width="11.28515625" customWidth="1"/>
    <col min="13319" max="13322" width="9" customWidth="1"/>
    <col min="13323" max="13323" width="10.7109375" customWidth="1"/>
    <col min="13324" max="13324" width="11.85546875" customWidth="1"/>
    <col min="13325" max="13325" width="9" customWidth="1"/>
    <col min="13326" max="13326" width="12.5703125" customWidth="1"/>
    <col min="13327" max="13568" width="9.140625" customWidth="1"/>
    <col min="13569" max="13569" width="11.7109375" customWidth="1"/>
    <col min="13570" max="13570" width="11.42578125" customWidth="1"/>
    <col min="13571" max="13572" width="9" customWidth="1"/>
    <col min="13573" max="13573" width="11.42578125" customWidth="1"/>
    <col min="13574" max="13574" width="11.28515625" customWidth="1"/>
    <col min="13575" max="13578" width="9" customWidth="1"/>
    <col min="13579" max="13579" width="10.7109375" customWidth="1"/>
    <col min="13580" max="13580" width="11.85546875" customWidth="1"/>
    <col min="13581" max="13581" width="9" customWidth="1"/>
    <col min="13582" max="13582" width="12.5703125" customWidth="1"/>
    <col min="13583" max="13824" width="9.140625" customWidth="1"/>
    <col min="13825" max="13825" width="11.7109375" customWidth="1"/>
    <col min="13826" max="13826" width="11.42578125" customWidth="1"/>
    <col min="13827" max="13828" width="9" customWidth="1"/>
    <col min="13829" max="13829" width="11.42578125" customWidth="1"/>
    <col min="13830" max="13830" width="11.28515625" customWidth="1"/>
    <col min="13831" max="13834" width="9" customWidth="1"/>
    <col min="13835" max="13835" width="10.7109375" customWidth="1"/>
    <col min="13836" max="13836" width="11.85546875" customWidth="1"/>
    <col min="13837" max="13837" width="9" customWidth="1"/>
    <col min="13838" max="13838" width="12.5703125" customWidth="1"/>
    <col min="13839" max="14080" width="9.140625" customWidth="1"/>
    <col min="14081" max="14081" width="11.7109375" customWidth="1"/>
    <col min="14082" max="14082" width="11.42578125" customWidth="1"/>
    <col min="14083" max="14084" width="9" customWidth="1"/>
    <col min="14085" max="14085" width="11.42578125" customWidth="1"/>
    <col min="14086" max="14086" width="11.28515625" customWidth="1"/>
    <col min="14087" max="14090" width="9" customWidth="1"/>
    <col min="14091" max="14091" width="10.7109375" customWidth="1"/>
    <col min="14092" max="14092" width="11.85546875" customWidth="1"/>
    <col min="14093" max="14093" width="9" customWidth="1"/>
    <col min="14094" max="14094" width="12.5703125" customWidth="1"/>
    <col min="14095" max="14336" width="9.140625" customWidth="1"/>
    <col min="14337" max="14337" width="11.7109375" customWidth="1"/>
    <col min="14338" max="14338" width="11.42578125" customWidth="1"/>
    <col min="14339" max="14340" width="9" customWidth="1"/>
    <col min="14341" max="14341" width="11.42578125" customWidth="1"/>
    <col min="14342" max="14342" width="11.28515625" customWidth="1"/>
    <col min="14343" max="14346" width="9" customWidth="1"/>
    <col min="14347" max="14347" width="10.7109375" customWidth="1"/>
    <col min="14348" max="14348" width="11.85546875" customWidth="1"/>
    <col min="14349" max="14349" width="9" customWidth="1"/>
    <col min="14350" max="14350" width="12.5703125" customWidth="1"/>
    <col min="14351" max="14592" width="9.140625" customWidth="1"/>
    <col min="14593" max="14593" width="11.7109375" customWidth="1"/>
    <col min="14594" max="14594" width="11.42578125" customWidth="1"/>
    <col min="14595" max="14596" width="9" customWidth="1"/>
    <col min="14597" max="14597" width="11.42578125" customWidth="1"/>
    <col min="14598" max="14598" width="11.28515625" customWidth="1"/>
    <col min="14599" max="14602" width="9" customWidth="1"/>
    <col min="14603" max="14603" width="10.7109375" customWidth="1"/>
    <col min="14604" max="14604" width="11.85546875" customWidth="1"/>
    <col min="14605" max="14605" width="9" customWidth="1"/>
    <col min="14606" max="14606" width="12.5703125" customWidth="1"/>
    <col min="14607" max="14848" width="9.140625" customWidth="1"/>
    <col min="14849" max="14849" width="11.7109375" customWidth="1"/>
    <col min="14850" max="14850" width="11.42578125" customWidth="1"/>
    <col min="14851" max="14852" width="9" customWidth="1"/>
    <col min="14853" max="14853" width="11.42578125" customWidth="1"/>
    <col min="14854" max="14854" width="11.28515625" customWidth="1"/>
    <col min="14855" max="14858" width="9" customWidth="1"/>
    <col min="14859" max="14859" width="10.7109375" customWidth="1"/>
    <col min="14860" max="14860" width="11.85546875" customWidth="1"/>
    <col min="14861" max="14861" width="9" customWidth="1"/>
    <col min="14862" max="14862" width="12.5703125" customWidth="1"/>
    <col min="14863" max="15104" width="9.140625" customWidth="1"/>
    <col min="15105" max="15105" width="11.7109375" customWidth="1"/>
    <col min="15106" max="15106" width="11.42578125" customWidth="1"/>
    <col min="15107" max="15108" width="9" customWidth="1"/>
    <col min="15109" max="15109" width="11.42578125" customWidth="1"/>
    <col min="15110" max="15110" width="11.28515625" customWidth="1"/>
    <col min="15111" max="15114" width="9" customWidth="1"/>
    <col min="15115" max="15115" width="10.7109375" customWidth="1"/>
    <col min="15116" max="15116" width="11.85546875" customWidth="1"/>
    <col min="15117" max="15117" width="9" customWidth="1"/>
    <col min="15118" max="15118" width="12.5703125" customWidth="1"/>
    <col min="15119" max="15360" width="9.140625" customWidth="1"/>
    <col min="15361" max="15361" width="11.7109375" customWidth="1"/>
    <col min="15362" max="15362" width="11.42578125" customWidth="1"/>
    <col min="15363" max="15364" width="9" customWidth="1"/>
    <col min="15365" max="15365" width="11.42578125" customWidth="1"/>
    <col min="15366" max="15366" width="11.28515625" customWidth="1"/>
    <col min="15367" max="15370" width="9" customWidth="1"/>
    <col min="15371" max="15371" width="10.7109375" customWidth="1"/>
    <col min="15372" max="15372" width="11.85546875" customWidth="1"/>
    <col min="15373" max="15373" width="9" customWidth="1"/>
    <col min="15374" max="15374" width="12.5703125" customWidth="1"/>
    <col min="15375" max="15616" width="9.140625" customWidth="1"/>
    <col min="15617" max="15617" width="11.7109375" customWidth="1"/>
    <col min="15618" max="15618" width="11.42578125" customWidth="1"/>
    <col min="15619" max="15620" width="9" customWidth="1"/>
    <col min="15621" max="15621" width="11.42578125" customWidth="1"/>
    <col min="15622" max="15622" width="11.28515625" customWidth="1"/>
    <col min="15623" max="15626" width="9" customWidth="1"/>
    <col min="15627" max="15627" width="10.7109375" customWidth="1"/>
    <col min="15628" max="15628" width="11.85546875" customWidth="1"/>
    <col min="15629" max="15629" width="9" customWidth="1"/>
    <col min="15630" max="15630" width="12.5703125" customWidth="1"/>
    <col min="15631" max="15872" width="9.140625" customWidth="1"/>
    <col min="15873" max="15873" width="11.7109375" customWidth="1"/>
    <col min="15874" max="15874" width="11.42578125" customWidth="1"/>
    <col min="15875" max="15876" width="9" customWidth="1"/>
    <col min="15877" max="15877" width="11.42578125" customWidth="1"/>
    <col min="15878" max="15878" width="11.28515625" customWidth="1"/>
    <col min="15879" max="15882" width="9" customWidth="1"/>
    <col min="15883" max="15883" width="10.7109375" customWidth="1"/>
    <col min="15884" max="15884" width="11.85546875" customWidth="1"/>
    <col min="15885" max="15885" width="9" customWidth="1"/>
    <col min="15886" max="15886" width="12.5703125" customWidth="1"/>
    <col min="15887" max="16128" width="9.140625" customWidth="1"/>
    <col min="16129" max="16129" width="11.7109375" customWidth="1"/>
    <col min="16130" max="16130" width="11.42578125" customWidth="1"/>
    <col min="16131" max="16132" width="9" customWidth="1"/>
    <col min="16133" max="16133" width="11.42578125" customWidth="1"/>
    <col min="16134" max="16134" width="11.28515625" customWidth="1"/>
    <col min="16135" max="16138" width="9" customWidth="1"/>
    <col min="16139" max="16139" width="10.7109375" customWidth="1"/>
    <col min="16140" max="16140" width="11.85546875" customWidth="1"/>
    <col min="16141" max="16141" width="9" customWidth="1"/>
    <col min="16142" max="16142" width="12.5703125" customWidth="1"/>
    <col min="16143" max="16384" width="9.140625" customWidth="1"/>
  </cols>
  <sheetData>
    <row r="1" spans="1:14" ht="47.25" customHeight="1" x14ac:dyDescent="0.25">
      <c r="L1" s="352" t="s">
        <v>312</v>
      </c>
      <c r="M1" s="352"/>
      <c r="N1" s="352"/>
    </row>
    <row r="2" spans="1:14" ht="12.75" customHeight="1" x14ac:dyDescent="0.25">
      <c r="A2" s="399" t="s">
        <v>301</v>
      </c>
      <c r="B2" s="399"/>
      <c r="C2" s="399"/>
      <c r="D2" s="399"/>
      <c r="E2" s="399"/>
      <c r="F2" s="399"/>
      <c r="G2" s="399"/>
      <c r="H2" s="399"/>
      <c r="I2" s="399"/>
      <c r="J2" s="399"/>
      <c r="K2" s="399"/>
      <c r="L2" s="399"/>
      <c r="M2" s="399"/>
      <c r="N2" s="399"/>
    </row>
    <row r="4" spans="1:14" s="239" customFormat="1" ht="26.85" customHeight="1" x14ac:dyDescent="0.2">
      <c r="A4" s="400" t="s">
        <v>302</v>
      </c>
      <c r="B4" s="402" t="s">
        <v>303</v>
      </c>
      <c r="C4" s="404" t="s">
        <v>304</v>
      </c>
      <c r="D4" s="404"/>
      <c r="E4" s="404"/>
      <c r="F4" s="404"/>
      <c r="G4" s="404"/>
      <c r="H4" s="404"/>
      <c r="I4" s="404" t="s">
        <v>305</v>
      </c>
      <c r="J4" s="404"/>
      <c r="K4" s="404"/>
      <c r="L4" s="404"/>
      <c r="M4" s="404"/>
      <c r="N4" s="404"/>
    </row>
    <row r="5" spans="1:14" s="239" customFormat="1" ht="25.5" customHeight="1" x14ac:dyDescent="0.2">
      <c r="A5" s="401"/>
      <c r="B5" s="403"/>
      <c r="C5" s="240" t="s">
        <v>306</v>
      </c>
      <c r="D5" s="240" t="s">
        <v>307</v>
      </c>
      <c r="E5" s="241" t="s">
        <v>308</v>
      </c>
      <c r="F5" s="241" t="s">
        <v>309</v>
      </c>
      <c r="G5" s="240" t="s">
        <v>10</v>
      </c>
      <c r="H5" s="240" t="s">
        <v>310</v>
      </c>
      <c r="I5" s="240" t="s">
        <v>306</v>
      </c>
      <c r="J5" s="240" t="s">
        <v>307</v>
      </c>
      <c r="K5" s="241" t="s">
        <v>308</v>
      </c>
      <c r="L5" s="241" t="s">
        <v>309</v>
      </c>
      <c r="M5" s="240" t="s">
        <v>10</v>
      </c>
      <c r="N5" s="240" t="s">
        <v>310</v>
      </c>
    </row>
    <row r="6" spans="1:14" x14ac:dyDescent="0.25">
      <c r="A6" s="398" t="s">
        <v>32</v>
      </c>
      <c r="B6" s="398"/>
      <c r="C6" s="233">
        <v>8331</v>
      </c>
      <c r="D6" s="233">
        <v>2577</v>
      </c>
      <c r="E6" s="233">
        <v>2186</v>
      </c>
      <c r="F6" s="233">
        <v>4368</v>
      </c>
      <c r="G6" s="234">
        <v>462</v>
      </c>
      <c r="H6" s="235">
        <v>17924</v>
      </c>
      <c r="I6" s="233">
        <v>1526037</v>
      </c>
      <c r="J6" s="233">
        <v>472045</v>
      </c>
      <c r="K6" s="233">
        <v>400423</v>
      </c>
      <c r="L6" s="233">
        <v>800112</v>
      </c>
      <c r="M6" s="233">
        <v>84626</v>
      </c>
      <c r="N6" s="236">
        <v>3283243</v>
      </c>
    </row>
    <row r="7" spans="1:14" x14ac:dyDescent="0.25">
      <c r="A7" s="398" t="s">
        <v>89</v>
      </c>
      <c r="B7" s="398"/>
      <c r="C7" s="233">
        <v>2332</v>
      </c>
      <c r="D7" s="234">
        <v>695</v>
      </c>
      <c r="E7" s="233">
        <v>1008</v>
      </c>
      <c r="F7" s="234">
        <v>462</v>
      </c>
      <c r="G7" s="234">
        <v>797</v>
      </c>
      <c r="H7" s="235">
        <v>5294</v>
      </c>
      <c r="I7" s="233">
        <v>444929</v>
      </c>
      <c r="J7" s="233">
        <v>132602</v>
      </c>
      <c r="K7" s="233">
        <v>192320</v>
      </c>
      <c r="L7" s="233">
        <v>88147</v>
      </c>
      <c r="M7" s="233">
        <v>152061</v>
      </c>
      <c r="N7" s="236">
        <v>1010059</v>
      </c>
    </row>
    <row r="8" spans="1:14" x14ac:dyDescent="0.25">
      <c r="A8" s="398" t="s">
        <v>70</v>
      </c>
      <c r="B8" s="398"/>
      <c r="C8" s="233">
        <v>58769</v>
      </c>
      <c r="D8" s="233">
        <v>5688</v>
      </c>
      <c r="E8" s="233">
        <v>10135</v>
      </c>
      <c r="F8" s="233">
        <v>3506</v>
      </c>
      <c r="G8" s="233">
        <v>2275</v>
      </c>
      <c r="H8" s="235">
        <v>80373</v>
      </c>
      <c r="I8" s="233">
        <v>10765057</v>
      </c>
      <c r="J8" s="233">
        <v>1041903</v>
      </c>
      <c r="K8" s="233">
        <v>1856487</v>
      </c>
      <c r="L8" s="233">
        <v>642214</v>
      </c>
      <c r="M8" s="233">
        <v>416725</v>
      </c>
      <c r="N8" s="236">
        <v>14722386</v>
      </c>
    </row>
    <row r="9" spans="1:14" x14ac:dyDescent="0.25">
      <c r="A9" s="398" t="s">
        <v>90</v>
      </c>
      <c r="B9" s="398"/>
      <c r="C9" s="233">
        <v>53161</v>
      </c>
      <c r="D9" s="233">
        <v>8660</v>
      </c>
      <c r="E9" s="233">
        <v>17971</v>
      </c>
      <c r="F9" s="233">
        <v>6720</v>
      </c>
      <c r="G9" s="233">
        <v>6181</v>
      </c>
      <c r="H9" s="235">
        <v>92693</v>
      </c>
      <c r="I9" s="233">
        <v>10142818</v>
      </c>
      <c r="J9" s="233">
        <v>1652281</v>
      </c>
      <c r="K9" s="233">
        <v>3428766</v>
      </c>
      <c r="L9" s="233">
        <v>1282139</v>
      </c>
      <c r="M9" s="233">
        <v>1179301</v>
      </c>
      <c r="N9" s="236">
        <v>17685305</v>
      </c>
    </row>
    <row r="10" spans="1:14" x14ac:dyDescent="0.25">
      <c r="A10" s="398" t="s">
        <v>91</v>
      </c>
      <c r="B10" s="398"/>
      <c r="C10" s="233">
        <v>63361</v>
      </c>
      <c r="D10" s="233">
        <v>14281</v>
      </c>
      <c r="E10" s="233">
        <v>8227</v>
      </c>
      <c r="F10" s="233">
        <v>7793</v>
      </c>
      <c r="G10" s="233">
        <v>2353</v>
      </c>
      <c r="H10" s="235">
        <v>96015</v>
      </c>
      <c r="I10" s="233">
        <v>17734814</v>
      </c>
      <c r="J10" s="233">
        <v>3997267</v>
      </c>
      <c r="K10" s="233">
        <v>2302747</v>
      </c>
      <c r="L10" s="233">
        <v>2181268</v>
      </c>
      <c r="M10" s="233">
        <v>658609</v>
      </c>
      <c r="N10" s="236">
        <v>26874705</v>
      </c>
    </row>
    <row r="11" spans="1:14" x14ac:dyDescent="0.25">
      <c r="A11" s="398" t="s">
        <v>92</v>
      </c>
      <c r="B11" s="398"/>
      <c r="C11" s="233">
        <v>50244</v>
      </c>
      <c r="D11" s="233">
        <v>11375</v>
      </c>
      <c r="E11" s="233">
        <v>15274</v>
      </c>
      <c r="F11" s="233">
        <v>11399</v>
      </c>
      <c r="G11" s="233">
        <v>2503</v>
      </c>
      <c r="H11" s="235">
        <v>90795</v>
      </c>
      <c r="I11" s="233">
        <v>12711183</v>
      </c>
      <c r="J11" s="233">
        <v>2877751</v>
      </c>
      <c r="K11" s="233">
        <v>3864155</v>
      </c>
      <c r="L11" s="233">
        <v>2883823</v>
      </c>
      <c r="M11" s="233">
        <v>633233</v>
      </c>
      <c r="N11" s="236">
        <v>22970145</v>
      </c>
    </row>
    <row r="12" spans="1:14" x14ac:dyDescent="0.25">
      <c r="A12" s="398" t="s">
        <v>71</v>
      </c>
      <c r="B12" s="398"/>
      <c r="C12" s="233">
        <v>34264</v>
      </c>
      <c r="D12" s="233">
        <v>8343</v>
      </c>
      <c r="E12" s="233">
        <v>6796</v>
      </c>
      <c r="F12" s="233">
        <v>3926</v>
      </c>
      <c r="G12" s="233">
        <v>2012</v>
      </c>
      <c r="H12" s="235">
        <v>55341</v>
      </c>
      <c r="I12" s="233">
        <v>14352318</v>
      </c>
      <c r="J12" s="233">
        <v>3494671</v>
      </c>
      <c r="K12" s="233">
        <v>2846672</v>
      </c>
      <c r="L12" s="233">
        <v>1644503</v>
      </c>
      <c r="M12" s="233">
        <v>842773</v>
      </c>
      <c r="N12" s="236">
        <v>23180937</v>
      </c>
    </row>
    <row r="13" spans="1:14" x14ac:dyDescent="0.25">
      <c r="A13" s="398" t="s">
        <v>93</v>
      </c>
      <c r="B13" s="398"/>
      <c r="C13" s="233">
        <v>53970</v>
      </c>
      <c r="D13" s="233">
        <v>39093</v>
      </c>
      <c r="E13" s="233">
        <v>13582</v>
      </c>
      <c r="F13" s="233">
        <v>15120</v>
      </c>
      <c r="G13" s="233">
        <v>3800</v>
      </c>
      <c r="H13" s="235">
        <v>125565</v>
      </c>
      <c r="I13" s="233">
        <v>12259518</v>
      </c>
      <c r="J13" s="233">
        <v>8880142</v>
      </c>
      <c r="K13" s="233">
        <v>3085208</v>
      </c>
      <c r="L13" s="233">
        <v>3434574</v>
      </c>
      <c r="M13" s="233">
        <v>863186</v>
      </c>
      <c r="N13" s="236">
        <v>28522628</v>
      </c>
    </row>
    <row r="14" spans="1:14" x14ac:dyDescent="0.25">
      <c r="A14" s="398" t="s">
        <v>97</v>
      </c>
      <c r="B14" s="398"/>
      <c r="C14" s="233">
        <v>5966</v>
      </c>
      <c r="D14" s="233">
        <v>29039</v>
      </c>
      <c r="E14" s="233">
        <v>16647</v>
      </c>
      <c r="F14" s="233">
        <v>2264</v>
      </c>
      <c r="G14" s="234">
        <v>713</v>
      </c>
      <c r="H14" s="235">
        <v>54629</v>
      </c>
      <c r="I14" s="233">
        <v>1355197</v>
      </c>
      <c r="J14" s="233">
        <v>6596311</v>
      </c>
      <c r="K14" s="233">
        <v>3781423</v>
      </c>
      <c r="L14" s="233">
        <v>514276</v>
      </c>
      <c r="M14" s="233">
        <v>161959</v>
      </c>
      <c r="N14" s="236">
        <v>12409166</v>
      </c>
    </row>
    <row r="15" spans="1:14" x14ac:dyDescent="0.25">
      <c r="A15" s="398" t="s">
        <v>94</v>
      </c>
      <c r="B15" s="398"/>
      <c r="C15" s="233">
        <v>3065</v>
      </c>
      <c r="D15" s="233">
        <v>9772</v>
      </c>
      <c r="E15" s="233">
        <v>5274</v>
      </c>
      <c r="F15" s="233">
        <v>1979</v>
      </c>
      <c r="G15" s="234">
        <v>297</v>
      </c>
      <c r="H15" s="235">
        <v>20387</v>
      </c>
      <c r="I15" s="233">
        <v>561439</v>
      </c>
      <c r="J15" s="233">
        <v>1790010</v>
      </c>
      <c r="K15" s="233">
        <v>966077</v>
      </c>
      <c r="L15" s="233">
        <v>362509</v>
      </c>
      <c r="M15" s="233">
        <v>54404</v>
      </c>
      <c r="N15" s="236">
        <v>3734439</v>
      </c>
    </row>
    <row r="16" spans="1:14" x14ac:dyDescent="0.25">
      <c r="A16" s="398" t="s">
        <v>35</v>
      </c>
      <c r="B16" s="398"/>
      <c r="C16" s="233">
        <v>10150</v>
      </c>
      <c r="D16" s="233">
        <v>18288</v>
      </c>
      <c r="E16" s="233">
        <v>10019</v>
      </c>
      <c r="F16" s="233">
        <v>3287</v>
      </c>
      <c r="G16" s="233">
        <v>1188</v>
      </c>
      <c r="H16" s="235">
        <v>42932</v>
      </c>
      <c r="I16" s="233">
        <v>1859243</v>
      </c>
      <c r="J16" s="233">
        <v>3349934</v>
      </c>
      <c r="K16" s="233">
        <v>1835246</v>
      </c>
      <c r="L16" s="233">
        <v>602102</v>
      </c>
      <c r="M16" s="233">
        <v>217614</v>
      </c>
      <c r="N16" s="236">
        <v>7864139</v>
      </c>
    </row>
    <row r="17" spans="1:14" x14ac:dyDescent="0.25">
      <c r="A17" s="398" t="s">
        <v>95</v>
      </c>
      <c r="B17" s="398"/>
      <c r="C17" s="233">
        <v>4425</v>
      </c>
      <c r="D17" s="233">
        <v>19107</v>
      </c>
      <c r="E17" s="233">
        <v>9124</v>
      </c>
      <c r="F17" s="233">
        <v>4025</v>
      </c>
      <c r="G17" s="234">
        <v>545</v>
      </c>
      <c r="H17" s="235">
        <v>37226</v>
      </c>
      <c r="I17" s="233">
        <v>810558</v>
      </c>
      <c r="J17" s="233">
        <v>3499957</v>
      </c>
      <c r="K17" s="233">
        <v>1671304</v>
      </c>
      <c r="L17" s="233">
        <v>737286</v>
      </c>
      <c r="M17" s="233">
        <v>99831</v>
      </c>
      <c r="N17" s="236">
        <v>6818936</v>
      </c>
    </row>
    <row r="18" spans="1:14" x14ac:dyDescent="0.25">
      <c r="A18" s="398" t="s">
        <v>96</v>
      </c>
      <c r="B18" s="398"/>
      <c r="C18" s="233">
        <v>7973</v>
      </c>
      <c r="D18" s="233">
        <v>16082</v>
      </c>
      <c r="E18" s="233">
        <v>8497</v>
      </c>
      <c r="F18" s="233">
        <v>2281</v>
      </c>
      <c r="G18" s="234">
        <v>444</v>
      </c>
      <c r="H18" s="235">
        <v>35277</v>
      </c>
      <c r="I18" s="233">
        <v>3339687</v>
      </c>
      <c r="J18" s="233">
        <v>6736342</v>
      </c>
      <c r="K18" s="233">
        <v>3559177</v>
      </c>
      <c r="L18" s="233">
        <v>955452</v>
      </c>
      <c r="M18" s="233">
        <v>185982</v>
      </c>
      <c r="N18" s="236">
        <v>14776640</v>
      </c>
    </row>
    <row r="19" spans="1:14" x14ac:dyDescent="0.25">
      <c r="A19" s="398" t="s">
        <v>66</v>
      </c>
      <c r="B19" s="398"/>
      <c r="C19" s="233">
        <v>1204</v>
      </c>
      <c r="D19" s="233">
        <v>26365</v>
      </c>
      <c r="E19" s="233">
        <v>18127</v>
      </c>
      <c r="F19" s="233">
        <v>24626</v>
      </c>
      <c r="G19" s="234">
        <v>200</v>
      </c>
      <c r="H19" s="235">
        <v>70522</v>
      </c>
      <c r="I19" s="233">
        <v>220545</v>
      </c>
      <c r="J19" s="233">
        <v>4829453</v>
      </c>
      <c r="K19" s="233">
        <v>3320443</v>
      </c>
      <c r="L19" s="233">
        <v>4510907</v>
      </c>
      <c r="M19" s="233">
        <v>36636</v>
      </c>
      <c r="N19" s="236">
        <v>12917984</v>
      </c>
    </row>
    <row r="20" spans="1:14" x14ac:dyDescent="0.25">
      <c r="A20" s="398" t="s">
        <v>98</v>
      </c>
      <c r="B20" s="398"/>
      <c r="C20" s="234">
        <v>602</v>
      </c>
      <c r="D20" s="233">
        <v>10373</v>
      </c>
      <c r="E20" s="233">
        <v>3311</v>
      </c>
      <c r="F20" s="233">
        <v>5458</v>
      </c>
      <c r="G20" s="234">
        <v>49</v>
      </c>
      <c r="H20" s="235">
        <v>19793</v>
      </c>
      <c r="I20" s="233">
        <v>252162</v>
      </c>
      <c r="J20" s="233">
        <v>4344969</v>
      </c>
      <c r="K20" s="233">
        <v>1386887</v>
      </c>
      <c r="L20" s="233">
        <v>2286209</v>
      </c>
      <c r="M20" s="233">
        <v>20525</v>
      </c>
      <c r="N20" s="236">
        <v>8290752</v>
      </c>
    </row>
    <row r="21" spans="1:14" x14ac:dyDescent="0.25">
      <c r="A21" s="398" t="s">
        <v>36</v>
      </c>
      <c r="B21" s="398"/>
      <c r="C21" s="233">
        <v>22444</v>
      </c>
      <c r="D21" s="234">
        <v>292</v>
      </c>
      <c r="E21" s="233">
        <v>1432</v>
      </c>
      <c r="F21" s="233">
        <v>1162</v>
      </c>
      <c r="G21" s="234">
        <v>18</v>
      </c>
      <c r="H21" s="235">
        <v>25348</v>
      </c>
      <c r="I21" s="233">
        <v>5098270</v>
      </c>
      <c r="J21" s="233">
        <v>66329</v>
      </c>
      <c r="K21" s="233">
        <v>325285</v>
      </c>
      <c r="L21" s="233">
        <v>263954</v>
      </c>
      <c r="M21" s="233">
        <v>4088</v>
      </c>
      <c r="N21" s="236">
        <v>5757926</v>
      </c>
    </row>
    <row r="22" spans="1:14" x14ac:dyDescent="0.25">
      <c r="A22" s="398" t="s">
        <v>37</v>
      </c>
      <c r="B22" s="398"/>
      <c r="C22" s="233">
        <v>1312</v>
      </c>
      <c r="D22" s="233">
        <v>10047</v>
      </c>
      <c r="E22" s="233">
        <v>3015</v>
      </c>
      <c r="F22" s="234">
        <v>146</v>
      </c>
      <c r="G22" s="233">
        <v>11754</v>
      </c>
      <c r="H22" s="235">
        <v>26274</v>
      </c>
      <c r="I22" s="233">
        <v>298027</v>
      </c>
      <c r="J22" s="233">
        <v>2282219</v>
      </c>
      <c r="K22" s="233">
        <v>684872</v>
      </c>
      <c r="L22" s="233">
        <v>33164</v>
      </c>
      <c r="M22" s="233">
        <v>2669971</v>
      </c>
      <c r="N22" s="236">
        <v>5968253</v>
      </c>
    </row>
    <row r="23" spans="1:14" x14ac:dyDescent="0.25">
      <c r="A23" s="398" t="s">
        <v>99</v>
      </c>
      <c r="B23" s="398"/>
      <c r="C23" s="233">
        <v>2477</v>
      </c>
      <c r="D23" s="233">
        <v>15337</v>
      </c>
      <c r="E23" s="233">
        <v>4889</v>
      </c>
      <c r="F23" s="234">
        <v>97</v>
      </c>
      <c r="G23" s="233">
        <v>13680</v>
      </c>
      <c r="H23" s="235">
        <v>36480</v>
      </c>
      <c r="I23" s="233">
        <v>656820</v>
      </c>
      <c r="J23" s="233">
        <v>4066871</v>
      </c>
      <c r="K23" s="233">
        <v>1296404</v>
      </c>
      <c r="L23" s="233">
        <v>25721</v>
      </c>
      <c r="M23" s="233">
        <v>3627489</v>
      </c>
      <c r="N23" s="236">
        <v>9673305</v>
      </c>
    </row>
    <row r="24" spans="1:14" x14ac:dyDescent="0.25">
      <c r="A24" s="398" t="s">
        <v>67</v>
      </c>
      <c r="B24" s="398"/>
      <c r="C24" s="233">
        <v>26233</v>
      </c>
      <c r="D24" s="233">
        <v>33588</v>
      </c>
      <c r="E24" s="233">
        <v>5119</v>
      </c>
      <c r="F24" s="233">
        <v>1033</v>
      </c>
      <c r="G24" s="233">
        <v>42134</v>
      </c>
      <c r="H24" s="235">
        <v>108107</v>
      </c>
      <c r="I24" s="233">
        <v>6956110</v>
      </c>
      <c r="J24" s="233">
        <v>8906411</v>
      </c>
      <c r="K24" s="233">
        <v>1357388</v>
      </c>
      <c r="L24" s="233">
        <v>273917</v>
      </c>
      <c r="M24" s="233">
        <v>11172522</v>
      </c>
      <c r="N24" s="236">
        <v>28666348</v>
      </c>
    </row>
    <row r="25" spans="1:14" x14ac:dyDescent="0.25">
      <c r="A25" s="398" t="s">
        <v>38</v>
      </c>
      <c r="B25" s="398"/>
      <c r="C25" s="234">
        <v>51</v>
      </c>
      <c r="D25" s="234">
        <v>164</v>
      </c>
      <c r="E25" s="233">
        <v>8790</v>
      </c>
      <c r="F25" s="234">
        <v>107</v>
      </c>
      <c r="G25" s="233">
        <v>12728</v>
      </c>
      <c r="H25" s="235">
        <v>21840</v>
      </c>
      <c r="I25" s="233">
        <v>13523</v>
      </c>
      <c r="J25" s="233">
        <v>43487</v>
      </c>
      <c r="K25" s="233">
        <v>2330805</v>
      </c>
      <c r="L25" s="233">
        <v>28371</v>
      </c>
      <c r="M25" s="233">
        <v>3375029</v>
      </c>
      <c r="N25" s="236">
        <v>5791215</v>
      </c>
    </row>
    <row r="26" spans="1:14" x14ac:dyDescent="0.25">
      <c r="A26" s="398" t="s">
        <v>39</v>
      </c>
      <c r="B26" s="398"/>
      <c r="C26" s="234">
        <v>190</v>
      </c>
      <c r="D26" s="233">
        <v>16156</v>
      </c>
      <c r="E26" s="233">
        <v>2218</v>
      </c>
      <c r="F26" s="234">
        <v>55</v>
      </c>
      <c r="G26" s="234">
        <v>34</v>
      </c>
      <c r="H26" s="235">
        <v>18653</v>
      </c>
      <c r="I26" s="233">
        <v>50383</v>
      </c>
      <c r="J26" s="233">
        <v>4284070</v>
      </c>
      <c r="K26" s="233">
        <v>588144</v>
      </c>
      <c r="L26" s="233">
        <v>14584</v>
      </c>
      <c r="M26" s="233">
        <v>9015</v>
      </c>
      <c r="N26" s="236">
        <v>4946196</v>
      </c>
    </row>
    <row r="27" spans="1:14" x14ac:dyDescent="0.25">
      <c r="A27" s="398" t="s">
        <v>40</v>
      </c>
      <c r="B27" s="398"/>
      <c r="C27" s="234">
        <v>303</v>
      </c>
      <c r="D27" s="234">
        <v>572</v>
      </c>
      <c r="E27" s="233">
        <v>12309</v>
      </c>
      <c r="F27" s="233">
        <v>6720</v>
      </c>
      <c r="G27" s="234">
        <v>804</v>
      </c>
      <c r="H27" s="235">
        <v>20708</v>
      </c>
      <c r="I27" s="233">
        <v>80346</v>
      </c>
      <c r="J27" s="233">
        <v>151676</v>
      </c>
      <c r="K27" s="233">
        <v>3263965</v>
      </c>
      <c r="L27" s="233">
        <v>1781935</v>
      </c>
      <c r="M27" s="233">
        <v>213196</v>
      </c>
      <c r="N27" s="236">
        <v>5491118</v>
      </c>
    </row>
    <row r="28" spans="1:14" x14ac:dyDescent="0.25">
      <c r="A28" s="398" t="s">
        <v>100</v>
      </c>
      <c r="B28" s="398"/>
      <c r="C28" s="234">
        <v>269</v>
      </c>
      <c r="D28" s="234">
        <v>169</v>
      </c>
      <c r="E28" s="233">
        <v>9117</v>
      </c>
      <c r="F28" s="233">
        <v>3391</v>
      </c>
      <c r="G28" s="234">
        <v>84</v>
      </c>
      <c r="H28" s="235">
        <v>13030</v>
      </c>
      <c r="I28" s="233">
        <v>75295</v>
      </c>
      <c r="J28" s="233">
        <v>47303</v>
      </c>
      <c r="K28" s="233">
        <v>2551834</v>
      </c>
      <c r="L28" s="233">
        <v>949136</v>
      </c>
      <c r="M28" s="233">
        <v>23511</v>
      </c>
      <c r="N28" s="236">
        <v>3647079</v>
      </c>
    </row>
    <row r="29" spans="1:14" x14ac:dyDescent="0.25">
      <c r="A29" s="398" t="s">
        <v>41</v>
      </c>
      <c r="B29" s="398"/>
      <c r="C29" s="234">
        <v>83</v>
      </c>
      <c r="D29" s="234">
        <v>302</v>
      </c>
      <c r="E29" s="233">
        <v>4306</v>
      </c>
      <c r="F29" s="234">
        <v>29</v>
      </c>
      <c r="G29" s="233">
        <v>13312</v>
      </c>
      <c r="H29" s="235">
        <v>18032</v>
      </c>
      <c r="I29" s="233">
        <v>22007</v>
      </c>
      <c r="J29" s="233">
        <v>80080</v>
      </c>
      <c r="K29" s="233">
        <v>1141804</v>
      </c>
      <c r="L29" s="233">
        <v>7689</v>
      </c>
      <c r="M29" s="233">
        <v>3529885</v>
      </c>
      <c r="N29" s="236">
        <v>4781465</v>
      </c>
    </row>
    <row r="30" spans="1:14" x14ac:dyDescent="0.25">
      <c r="A30" s="398" t="s">
        <v>42</v>
      </c>
      <c r="B30" s="398"/>
      <c r="C30" s="233">
        <v>13958</v>
      </c>
      <c r="D30" s="234">
        <v>319</v>
      </c>
      <c r="E30" s="234">
        <v>360</v>
      </c>
      <c r="F30" s="234">
        <v>206</v>
      </c>
      <c r="G30" s="234">
        <v>64</v>
      </c>
      <c r="H30" s="235">
        <v>14907</v>
      </c>
      <c r="I30" s="233">
        <v>3906870</v>
      </c>
      <c r="J30" s="233">
        <v>89289</v>
      </c>
      <c r="K30" s="233">
        <v>100766</v>
      </c>
      <c r="L30" s="233">
        <v>57659</v>
      </c>
      <c r="M30" s="233">
        <v>17914</v>
      </c>
      <c r="N30" s="236">
        <v>4172498</v>
      </c>
    </row>
    <row r="31" spans="1:14" x14ac:dyDescent="0.25">
      <c r="A31" s="398" t="s">
        <v>43</v>
      </c>
      <c r="B31" s="398"/>
      <c r="C31" s="233">
        <v>32422</v>
      </c>
      <c r="D31" s="233">
        <v>1110</v>
      </c>
      <c r="E31" s="233">
        <v>7690</v>
      </c>
      <c r="F31" s="233">
        <v>2867</v>
      </c>
      <c r="G31" s="234">
        <v>53</v>
      </c>
      <c r="H31" s="235">
        <v>44142</v>
      </c>
      <c r="I31" s="233">
        <v>8202410</v>
      </c>
      <c r="J31" s="233">
        <v>280818</v>
      </c>
      <c r="K31" s="233">
        <v>1945486</v>
      </c>
      <c r="L31" s="233">
        <v>725320</v>
      </c>
      <c r="M31" s="233">
        <v>13409</v>
      </c>
      <c r="N31" s="236">
        <v>11167443</v>
      </c>
    </row>
    <row r="32" spans="1:14" x14ac:dyDescent="0.25">
      <c r="A32" s="398" t="s">
        <v>44</v>
      </c>
      <c r="B32" s="398"/>
      <c r="C32" s="234">
        <v>260</v>
      </c>
      <c r="D32" s="234">
        <v>668</v>
      </c>
      <c r="E32" s="233">
        <v>5311</v>
      </c>
      <c r="F32" s="234">
        <v>36</v>
      </c>
      <c r="G32" s="233">
        <v>6678</v>
      </c>
      <c r="H32" s="235">
        <v>12953</v>
      </c>
      <c r="I32" s="233">
        <v>72777</v>
      </c>
      <c r="J32" s="233">
        <v>186977</v>
      </c>
      <c r="K32" s="233">
        <v>1486573</v>
      </c>
      <c r="L32" s="233">
        <v>10077</v>
      </c>
      <c r="M32" s="233">
        <v>1869202</v>
      </c>
      <c r="N32" s="236">
        <v>3625606</v>
      </c>
    </row>
    <row r="33" spans="1:14" x14ac:dyDescent="0.25">
      <c r="A33" s="398" t="s">
        <v>45</v>
      </c>
      <c r="B33" s="398"/>
      <c r="C33" s="234">
        <v>254</v>
      </c>
      <c r="D33" s="233">
        <v>11548</v>
      </c>
      <c r="E33" s="233">
        <v>2338</v>
      </c>
      <c r="F33" s="234">
        <v>92</v>
      </c>
      <c r="G33" s="234">
        <v>12</v>
      </c>
      <c r="H33" s="235">
        <v>14244</v>
      </c>
      <c r="I33" s="233">
        <v>67351</v>
      </c>
      <c r="J33" s="233">
        <v>3062143</v>
      </c>
      <c r="K33" s="233">
        <v>619958</v>
      </c>
      <c r="L33" s="233">
        <v>24394</v>
      </c>
      <c r="M33" s="233">
        <v>3181</v>
      </c>
      <c r="N33" s="236">
        <v>3777027</v>
      </c>
    </row>
    <row r="34" spans="1:14" x14ac:dyDescent="0.25">
      <c r="A34" s="398" t="s">
        <v>46</v>
      </c>
      <c r="B34" s="398"/>
      <c r="C34" s="234">
        <v>462</v>
      </c>
      <c r="D34" s="234">
        <v>487</v>
      </c>
      <c r="E34" s="233">
        <v>13809</v>
      </c>
      <c r="F34" s="233">
        <v>8482</v>
      </c>
      <c r="G34" s="234">
        <v>93</v>
      </c>
      <c r="H34" s="235">
        <v>23333</v>
      </c>
      <c r="I34" s="233">
        <v>116882</v>
      </c>
      <c r="J34" s="233">
        <v>123206</v>
      </c>
      <c r="K34" s="233">
        <v>3493527</v>
      </c>
      <c r="L34" s="233">
        <v>2145852</v>
      </c>
      <c r="M34" s="233">
        <v>23529</v>
      </c>
      <c r="N34" s="236">
        <v>5902996</v>
      </c>
    </row>
    <row r="35" spans="1:14" x14ac:dyDescent="0.25">
      <c r="A35" s="398" t="s">
        <v>47</v>
      </c>
      <c r="B35" s="398"/>
      <c r="C35" s="234">
        <v>418</v>
      </c>
      <c r="D35" s="233">
        <v>12990</v>
      </c>
      <c r="E35" s="233">
        <v>1983</v>
      </c>
      <c r="F35" s="234">
        <v>181</v>
      </c>
      <c r="G35" s="234">
        <v>26</v>
      </c>
      <c r="H35" s="235">
        <v>15598</v>
      </c>
      <c r="I35" s="233">
        <v>116999</v>
      </c>
      <c r="J35" s="233">
        <v>3635906</v>
      </c>
      <c r="K35" s="233">
        <v>555043</v>
      </c>
      <c r="L35" s="233">
        <v>50663</v>
      </c>
      <c r="M35" s="233">
        <v>7278</v>
      </c>
      <c r="N35" s="236">
        <v>4365889</v>
      </c>
    </row>
    <row r="36" spans="1:14" x14ac:dyDescent="0.25">
      <c r="A36" s="398" t="s">
        <v>48</v>
      </c>
      <c r="B36" s="398"/>
      <c r="C36" s="234">
        <v>100</v>
      </c>
      <c r="D36" s="234">
        <v>133</v>
      </c>
      <c r="E36" s="233">
        <v>9634</v>
      </c>
      <c r="F36" s="234">
        <v>40</v>
      </c>
      <c r="G36" s="233">
        <v>7286</v>
      </c>
      <c r="H36" s="235">
        <v>17193</v>
      </c>
      <c r="I36" s="233">
        <v>27990</v>
      </c>
      <c r="J36" s="233">
        <v>37227</v>
      </c>
      <c r="K36" s="233">
        <v>2696552</v>
      </c>
      <c r="L36" s="233">
        <v>11196</v>
      </c>
      <c r="M36" s="233">
        <v>2039347</v>
      </c>
      <c r="N36" s="236">
        <v>4812312</v>
      </c>
    </row>
    <row r="37" spans="1:14" x14ac:dyDescent="0.25">
      <c r="A37" s="398" t="s">
        <v>49</v>
      </c>
      <c r="B37" s="398"/>
      <c r="C37" s="233">
        <v>16486</v>
      </c>
      <c r="D37" s="234">
        <v>527</v>
      </c>
      <c r="E37" s="233">
        <v>20946</v>
      </c>
      <c r="F37" s="234">
        <v>180</v>
      </c>
      <c r="G37" s="234">
        <v>39</v>
      </c>
      <c r="H37" s="235">
        <v>38178</v>
      </c>
      <c r="I37" s="233">
        <v>4371547</v>
      </c>
      <c r="J37" s="233">
        <v>139743</v>
      </c>
      <c r="K37" s="233">
        <v>5554194</v>
      </c>
      <c r="L37" s="233">
        <v>47730</v>
      </c>
      <c r="M37" s="233">
        <v>10342</v>
      </c>
      <c r="N37" s="236">
        <v>10123556</v>
      </c>
    </row>
    <row r="38" spans="1:14" x14ac:dyDescent="0.25">
      <c r="A38" s="398" t="s">
        <v>101</v>
      </c>
      <c r="B38" s="398"/>
      <c r="C38" s="234">
        <v>307</v>
      </c>
      <c r="D38" s="233">
        <v>1170</v>
      </c>
      <c r="E38" s="233">
        <v>5255</v>
      </c>
      <c r="F38" s="234">
        <v>46</v>
      </c>
      <c r="G38" s="233">
        <v>8746</v>
      </c>
      <c r="H38" s="235">
        <v>15524</v>
      </c>
      <c r="I38" s="233">
        <v>81406</v>
      </c>
      <c r="J38" s="233">
        <v>310243</v>
      </c>
      <c r="K38" s="233">
        <v>1393439</v>
      </c>
      <c r="L38" s="233">
        <v>12197</v>
      </c>
      <c r="M38" s="233">
        <v>2319132</v>
      </c>
      <c r="N38" s="236">
        <v>4116417</v>
      </c>
    </row>
    <row r="39" spans="1:14" x14ac:dyDescent="0.25">
      <c r="A39" s="398" t="s">
        <v>50</v>
      </c>
      <c r="B39" s="398"/>
      <c r="C39" s="234">
        <v>65</v>
      </c>
      <c r="D39" s="234">
        <v>251</v>
      </c>
      <c r="E39" s="234">
        <v>132</v>
      </c>
      <c r="F39" s="233">
        <v>10173</v>
      </c>
      <c r="G39" s="234">
        <v>65</v>
      </c>
      <c r="H39" s="235">
        <v>10686</v>
      </c>
      <c r="I39" s="233">
        <v>18194</v>
      </c>
      <c r="J39" s="233">
        <v>70256</v>
      </c>
      <c r="K39" s="233">
        <v>36948</v>
      </c>
      <c r="L39" s="233">
        <v>2847425</v>
      </c>
      <c r="M39" s="233">
        <v>18193</v>
      </c>
      <c r="N39" s="236">
        <v>2991016</v>
      </c>
    </row>
    <row r="40" spans="1:14" x14ac:dyDescent="0.25">
      <c r="A40" s="398" t="s">
        <v>51</v>
      </c>
      <c r="B40" s="398"/>
      <c r="C40" s="234">
        <v>419</v>
      </c>
      <c r="D40" s="233">
        <v>19487</v>
      </c>
      <c r="E40" s="233">
        <v>7693</v>
      </c>
      <c r="F40" s="234">
        <v>269</v>
      </c>
      <c r="G40" s="234">
        <v>36</v>
      </c>
      <c r="H40" s="235">
        <v>27904</v>
      </c>
      <c r="I40" s="233">
        <v>111103</v>
      </c>
      <c r="J40" s="233">
        <v>5167297</v>
      </c>
      <c r="K40" s="233">
        <v>2039926</v>
      </c>
      <c r="L40" s="233">
        <v>71327</v>
      </c>
      <c r="M40" s="233">
        <v>9545</v>
      </c>
      <c r="N40" s="236">
        <v>7399198</v>
      </c>
    </row>
    <row r="41" spans="1:14" x14ac:dyDescent="0.25">
      <c r="A41" s="398" t="s">
        <v>52</v>
      </c>
      <c r="B41" s="398"/>
      <c r="C41" s="234">
        <v>535</v>
      </c>
      <c r="D41" s="234">
        <v>294</v>
      </c>
      <c r="E41" s="233">
        <v>19057</v>
      </c>
      <c r="F41" s="234">
        <v>340</v>
      </c>
      <c r="G41" s="233">
        <v>11819</v>
      </c>
      <c r="H41" s="235">
        <v>32045</v>
      </c>
      <c r="I41" s="233">
        <v>141864</v>
      </c>
      <c r="J41" s="233">
        <v>77959</v>
      </c>
      <c r="K41" s="233">
        <v>5053277</v>
      </c>
      <c r="L41" s="233">
        <v>90157</v>
      </c>
      <c r="M41" s="233">
        <v>3134002</v>
      </c>
      <c r="N41" s="236">
        <v>8497259</v>
      </c>
    </row>
    <row r="42" spans="1:14" x14ac:dyDescent="0.25">
      <c r="A42" s="398" t="s">
        <v>53</v>
      </c>
      <c r="B42" s="398"/>
      <c r="C42" s="233">
        <v>16655</v>
      </c>
      <c r="D42" s="234">
        <v>260</v>
      </c>
      <c r="E42" s="233">
        <v>2072</v>
      </c>
      <c r="F42" s="234">
        <v>267</v>
      </c>
      <c r="G42" s="234">
        <v>89</v>
      </c>
      <c r="H42" s="235">
        <v>19343</v>
      </c>
      <c r="I42" s="233">
        <v>4416375</v>
      </c>
      <c r="J42" s="233">
        <v>68945</v>
      </c>
      <c r="K42" s="233">
        <v>549429</v>
      </c>
      <c r="L42" s="233">
        <v>70800</v>
      </c>
      <c r="M42" s="233">
        <v>23600</v>
      </c>
      <c r="N42" s="236">
        <v>5129149</v>
      </c>
    </row>
    <row r="43" spans="1:14" x14ac:dyDescent="0.25">
      <c r="A43" s="398" t="s">
        <v>102</v>
      </c>
      <c r="B43" s="398"/>
      <c r="C43" s="233">
        <v>23709</v>
      </c>
      <c r="D43" s="233">
        <v>7463</v>
      </c>
      <c r="E43" s="233">
        <v>21637</v>
      </c>
      <c r="F43" s="233">
        <v>26565</v>
      </c>
      <c r="G43" s="233">
        <v>1797</v>
      </c>
      <c r="H43" s="235">
        <v>81171</v>
      </c>
      <c r="I43" s="233">
        <v>6286831</v>
      </c>
      <c r="J43" s="233">
        <v>1978937</v>
      </c>
      <c r="K43" s="233">
        <v>5737406</v>
      </c>
      <c r="L43" s="233">
        <v>7044146</v>
      </c>
      <c r="M43" s="233">
        <v>476505</v>
      </c>
      <c r="N43" s="236">
        <v>21523825</v>
      </c>
    </row>
    <row r="44" spans="1:14" x14ac:dyDescent="0.25">
      <c r="A44" s="398" t="s">
        <v>54</v>
      </c>
      <c r="B44" s="398"/>
      <c r="C44" s="234">
        <v>247</v>
      </c>
      <c r="D44" s="234">
        <v>718</v>
      </c>
      <c r="E44" s="233">
        <v>19028</v>
      </c>
      <c r="F44" s="234">
        <v>43</v>
      </c>
      <c r="G44" s="233">
        <v>3511</v>
      </c>
      <c r="H44" s="235">
        <v>23547</v>
      </c>
      <c r="I44" s="233">
        <v>65496</v>
      </c>
      <c r="J44" s="233">
        <v>190391</v>
      </c>
      <c r="K44" s="233">
        <v>5045617</v>
      </c>
      <c r="L44" s="233">
        <v>11401</v>
      </c>
      <c r="M44" s="233">
        <v>931006</v>
      </c>
      <c r="N44" s="236">
        <v>6243911</v>
      </c>
    </row>
    <row r="45" spans="1:14" x14ac:dyDescent="0.25">
      <c r="A45" s="398" t="s">
        <v>55</v>
      </c>
      <c r="B45" s="398"/>
      <c r="C45" s="234">
        <v>539</v>
      </c>
      <c r="D45" s="234">
        <v>664</v>
      </c>
      <c r="E45" s="233">
        <v>18646</v>
      </c>
      <c r="F45" s="233">
        <v>3859</v>
      </c>
      <c r="G45" s="234">
        <v>109</v>
      </c>
      <c r="H45" s="235">
        <v>23817</v>
      </c>
      <c r="I45" s="233">
        <v>136362</v>
      </c>
      <c r="J45" s="233">
        <v>167986</v>
      </c>
      <c r="K45" s="233">
        <v>4717233</v>
      </c>
      <c r="L45" s="233">
        <v>976284</v>
      </c>
      <c r="M45" s="233">
        <v>27577</v>
      </c>
      <c r="N45" s="236">
        <v>6025442</v>
      </c>
    </row>
    <row r="46" spans="1:14" x14ac:dyDescent="0.25">
      <c r="A46" s="398" t="s">
        <v>56</v>
      </c>
      <c r="B46" s="398"/>
      <c r="C46" s="234">
        <v>180</v>
      </c>
      <c r="D46" s="234">
        <v>122</v>
      </c>
      <c r="E46" s="233">
        <v>7769</v>
      </c>
      <c r="F46" s="233">
        <v>4640</v>
      </c>
      <c r="G46" s="234">
        <v>50</v>
      </c>
      <c r="H46" s="235">
        <v>12761</v>
      </c>
      <c r="I46" s="233">
        <v>47729</v>
      </c>
      <c r="J46" s="233">
        <v>32348</v>
      </c>
      <c r="K46" s="233">
        <v>2060078</v>
      </c>
      <c r="L46" s="233">
        <v>1230371</v>
      </c>
      <c r="M46" s="233">
        <v>13257</v>
      </c>
      <c r="N46" s="236">
        <v>3383783</v>
      </c>
    </row>
    <row r="47" spans="1:14" x14ac:dyDescent="0.25">
      <c r="A47" s="398" t="s">
        <v>103</v>
      </c>
      <c r="B47" s="398"/>
      <c r="C47" s="233">
        <v>1181</v>
      </c>
      <c r="D47" s="233">
        <v>1013</v>
      </c>
      <c r="E47" s="233">
        <v>14042</v>
      </c>
      <c r="F47" s="233">
        <v>6824</v>
      </c>
      <c r="G47" s="234">
        <v>139</v>
      </c>
      <c r="H47" s="235">
        <v>23199</v>
      </c>
      <c r="I47" s="233">
        <v>313160</v>
      </c>
      <c r="J47" s="233">
        <v>268612</v>
      </c>
      <c r="K47" s="233">
        <v>3723456</v>
      </c>
      <c r="L47" s="233">
        <v>1809491</v>
      </c>
      <c r="M47" s="233">
        <v>36857</v>
      </c>
      <c r="N47" s="236">
        <v>6151576</v>
      </c>
    </row>
    <row r="48" spans="1:14" x14ac:dyDescent="0.25">
      <c r="A48" s="398" t="s">
        <v>57</v>
      </c>
      <c r="B48" s="398"/>
      <c r="C48" s="233">
        <v>32088</v>
      </c>
      <c r="D48" s="234">
        <v>570</v>
      </c>
      <c r="E48" s="233">
        <v>4048</v>
      </c>
      <c r="F48" s="234">
        <v>372</v>
      </c>
      <c r="G48" s="234">
        <v>140</v>
      </c>
      <c r="H48" s="235">
        <v>37218</v>
      </c>
      <c r="I48" s="233">
        <v>8508714</v>
      </c>
      <c r="J48" s="233">
        <v>151146</v>
      </c>
      <c r="K48" s="233">
        <v>1073402</v>
      </c>
      <c r="L48" s="233">
        <v>98643</v>
      </c>
      <c r="M48" s="233">
        <v>37123</v>
      </c>
      <c r="N48" s="236">
        <v>9869028</v>
      </c>
    </row>
    <row r="49" spans="1:14" x14ac:dyDescent="0.25">
      <c r="A49" s="398" t="s">
        <v>58</v>
      </c>
      <c r="B49" s="398"/>
      <c r="C49" s="234">
        <v>181</v>
      </c>
      <c r="D49" s="233">
        <v>9524</v>
      </c>
      <c r="E49" s="233">
        <v>1073</v>
      </c>
      <c r="F49" s="234">
        <v>63</v>
      </c>
      <c r="G49" s="234">
        <v>27</v>
      </c>
      <c r="H49" s="235">
        <v>10868</v>
      </c>
      <c r="I49" s="233">
        <v>50662</v>
      </c>
      <c r="J49" s="233">
        <v>2665786</v>
      </c>
      <c r="K49" s="233">
        <v>300336</v>
      </c>
      <c r="L49" s="233">
        <v>17635</v>
      </c>
      <c r="M49" s="233">
        <v>7559</v>
      </c>
      <c r="N49" s="236">
        <v>3041978</v>
      </c>
    </row>
    <row r="50" spans="1:14" x14ac:dyDescent="0.25">
      <c r="A50" s="398" t="s">
        <v>104</v>
      </c>
      <c r="B50" s="398"/>
      <c r="C50" s="234">
        <v>58</v>
      </c>
      <c r="D50" s="234">
        <v>98</v>
      </c>
      <c r="E50" s="233">
        <v>5905</v>
      </c>
      <c r="F50" s="234">
        <v>15</v>
      </c>
      <c r="G50" s="233">
        <v>6086</v>
      </c>
      <c r="H50" s="235">
        <v>12162</v>
      </c>
      <c r="I50" s="233">
        <v>15380</v>
      </c>
      <c r="J50" s="233">
        <v>25987</v>
      </c>
      <c r="K50" s="233">
        <v>1565824</v>
      </c>
      <c r="L50" s="233">
        <v>3977</v>
      </c>
      <c r="M50" s="233">
        <v>1613819</v>
      </c>
      <c r="N50" s="236">
        <v>3224987</v>
      </c>
    </row>
    <row r="51" spans="1:14" x14ac:dyDescent="0.25">
      <c r="A51" s="398" t="s">
        <v>59</v>
      </c>
      <c r="B51" s="398"/>
      <c r="C51" s="233">
        <v>31084</v>
      </c>
      <c r="D51" s="233">
        <v>5460</v>
      </c>
      <c r="E51" s="233">
        <v>7914</v>
      </c>
      <c r="F51" s="234">
        <v>387</v>
      </c>
      <c r="G51" s="233">
        <v>1390</v>
      </c>
      <c r="H51" s="235">
        <v>46235</v>
      </c>
      <c r="I51" s="233">
        <v>8242486</v>
      </c>
      <c r="J51" s="233">
        <v>1447819</v>
      </c>
      <c r="K51" s="233">
        <v>2098542</v>
      </c>
      <c r="L51" s="233">
        <v>102621</v>
      </c>
      <c r="M51" s="233">
        <v>368584</v>
      </c>
      <c r="N51" s="236">
        <v>12260052</v>
      </c>
    </row>
    <row r="52" spans="1:14" x14ac:dyDescent="0.25">
      <c r="A52" s="398" t="s">
        <v>60</v>
      </c>
      <c r="B52" s="398"/>
      <c r="C52" s="234">
        <v>603</v>
      </c>
      <c r="D52" s="233">
        <v>9939</v>
      </c>
      <c r="E52" s="233">
        <v>7814</v>
      </c>
      <c r="F52" s="234">
        <v>111</v>
      </c>
      <c r="G52" s="233">
        <v>23466</v>
      </c>
      <c r="H52" s="235">
        <v>41933</v>
      </c>
      <c r="I52" s="233">
        <v>152553</v>
      </c>
      <c r="J52" s="233">
        <v>2514450</v>
      </c>
      <c r="K52" s="233">
        <v>1976850</v>
      </c>
      <c r="L52" s="233">
        <v>28082</v>
      </c>
      <c r="M52" s="233">
        <v>5936622</v>
      </c>
      <c r="N52" s="236">
        <v>10608557</v>
      </c>
    </row>
    <row r="53" spans="1:14" x14ac:dyDescent="0.25">
      <c r="A53" s="398" t="s">
        <v>61</v>
      </c>
      <c r="B53" s="398"/>
      <c r="C53" s="234">
        <v>273</v>
      </c>
      <c r="D53" s="234">
        <v>243</v>
      </c>
      <c r="E53" s="233">
        <v>16085</v>
      </c>
      <c r="F53" s="234">
        <v>169</v>
      </c>
      <c r="G53" s="233">
        <v>5780</v>
      </c>
      <c r="H53" s="235">
        <v>22550</v>
      </c>
      <c r="I53" s="233">
        <v>72389</v>
      </c>
      <c r="J53" s="233">
        <v>64436</v>
      </c>
      <c r="K53" s="233">
        <v>4265229</v>
      </c>
      <c r="L53" s="233">
        <v>44814</v>
      </c>
      <c r="M53" s="233">
        <v>1532670</v>
      </c>
      <c r="N53" s="236">
        <v>5979538</v>
      </c>
    </row>
    <row r="54" spans="1:14" x14ac:dyDescent="0.25">
      <c r="A54" s="398" t="s">
        <v>62</v>
      </c>
      <c r="B54" s="398"/>
      <c r="C54" s="233">
        <v>1664</v>
      </c>
      <c r="D54" s="233">
        <v>1726</v>
      </c>
      <c r="E54" s="234">
        <v>594</v>
      </c>
      <c r="F54" s="234">
        <v>122</v>
      </c>
      <c r="G54" s="233">
        <v>21956</v>
      </c>
      <c r="H54" s="235">
        <v>26062</v>
      </c>
      <c r="I54" s="233">
        <v>465756</v>
      </c>
      <c r="J54" s="233">
        <v>483108</v>
      </c>
      <c r="K54" s="233">
        <v>166261</v>
      </c>
      <c r="L54" s="233">
        <v>34147</v>
      </c>
      <c r="M54" s="233">
        <v>6145508</v>
      </c>
      <c r="N54" s="236">
        <v>7294780</v>
      </c>
    </row>
    <row r="55" spans="1:14" x14ac:dyDescent="0.25">
      <c r="A55" s="398" t="s">
        <v>63</v>
      </c>
      <c r="B55" s="398"/>
      <c r="C55" s="234">
        <v>391</v>
      </c>
      <c r="D55" s="234">
        <v>187</v>
      </c>
      <c r="E55" s="233">
        <v>10330</v>
      </c>
      <c r="F55" s="233">
        <v>7318</v>
      </c>
      <c r="G55" s="234">
        <v>346</v>
      </c>
      <c r="H55" s="235">
        <v>18572</v>
      </c>
      <c r="I55" s="233">
        <v>103682</v>
      </c>
      <c r="J55" s="233">
        <v>49588</v>
      </c>
      <c r="K55" s="233">
        <v>2739179</v>
      </c>
      <c r="L55" s="233">
        <v>1940495</v>
      </c>
      <c r="M55" s="233">
        <v>91747</v>
      </c>
      <c r="N55" s="236">
        <v>4924691</v>
      </c>
    </row>
    <row r="56" spans="1:14" x14ac:dyDescent="0.25">
      <c r="A56" s="398" t="s">
        <v>64</v>
      </c>
      <c r="B56" s="398"/>
      <c r="C56" s="234">
        <v>262</v>
      </c>
      <c r="D56" s="234">
        <v>478</v>
      </c>
      <c r="E56" s="233">
        <v>11379</v>
      </c>
      <c r="F56" s="233">
        <v>4652</v>
      </c>
      <c r="G56" s="234">
        <v>42</v>
      </c>
      <c r="H56" s="235">
        <v>16813</v>
      </c>
      <c r="I56" s="233">
        <v>69475</v>
      </c>
      <c r="J56" s="233">
        <v>126751</v>
      </c>
      <c r="K56" s="233">
        <v>3017337</v>
      </c>
      <c r="L56" s="233">
        <v>1233558</v>
      </c>
      <c r="M56" s="233">
        <v>11137</v>
      </c>
      <c r="N56" s="236">
        <v>4458258</v>
      </c>
    </row>
    <row r="57" spans="1:14" x14ac:dyDescent="0.25">
      <c r="A57" s="398" t="s">
        <v>65</v>
      </c>
      <c r="B57" s="398"/>
      <c r="C57" s="234">
        <v>210</v>
      </c>
      <c r="D57" s="233">
        <v>20569</v>
      </c>
      <c r="E57" s="233">
        <v>5813</v>
      </c>
      <c r="F57" s="234">
        <v>92</v>
      </c>
      <c r="G57" s="234">
        <v>36</v>
      </c>
      <c r="H57" s="235">
        <v>26720</v>
      </c>
      <c r="I57" s="233">
        <v>55683</v>
      </c>
      <c r="J57" s="233">
        <v>5454210</v>
      </c>
      <c r="K57" s="233">
        <v>1541413</v>
      </c>
      <c r="L57" s="233">
        <v>24395</v>
      </c>
      <c r="M57" s="233">
        <v>9546</v>
      </c>
      <c r="N57" s="236">
        <v>7085247</v>
      </c>
    </row>
    <row r="58" spans="1:14" x14ac:dyDescent="0.25">
      <c r="A58" s="398" t="s">
        <v>105</v>
      </c>
      <c r="B58" s="398"/>
      <c r="C58" s="233">
        <v>3316</v>
      </c>
      <c r="D58" s="233">
        <v>1568</v>
      </c>
      <c r="E58" s="233">
        <v>2030</v>
      </c>
      <c r="F58" s="233">
        <v>1437</v>
      </c>
      <c r="G58" s="234">
        <v>725</v>
      </c>
      <c r="H58" s="235">
        <v>9076</v>
      </c>
      <c r="I58" s="233">
        <v>533464</v>
      </c>
      <c r="J58" s="233">
        <v>252253</v>
      </c>
      <c r="K58" s="233">
        <v>326578</v>
      </c>
      <c r="L58" s="233">
        <v>231178</v>
      </c>
      <c r="M58" s="233">
        <v>116635</v>
      </c>
      <c r="N58" s="236">
        <v>1460108</v>
      </c>
    </row>
    <row r="59" spans="1:14" x14ac:dyDescent="0.25">
      <c r="A59" s="398" t="s">
        <v>106</v>
      </c>
      <c r="B59" s="398"/>
      <c r="C59" s="233">
        <v>10422</v>
      </c>
      <c r="D59" s="233">
        <v>1384</v>
      </c>
      <c r="E59" s="233">
        <v>3673</v>
      </c>
      <c r="F59" s="233">
        <v>1208</v>
      </c>
      <c r="G59" s="234">
        <v>781</v>
      </c>
      <c r="H59" s="235">
        <v>17468</v>
      </c>
      <c r="I59" s="233">
        <v>1909067</v>
      </c>
      <c r="J59" s="233">
        <v>253517</v>
      </c>
      <c r="K59" s="233">
        <v>672808</v>
      </c>
      <c r="L59" s="233">
        <v>221278</v>
      </c>
      <c r="M59" s="233">
        <v>143060</v>
      </c>
      <c r="N59" s="236">
        <v>3199730</v>
      </c>
    </row>
    <row r="60" spans="1:14" x14ac:dyDescent="0.25">
      <c r="A60" s="398" t="s">
        <v>107</v>
      </c>
      <c r="B60" s="398"/>
      <c r="C60" s="233">
        <v>4064</v>
      </c>
      <c r="D60" s="233">
        <v>12547</v>
      </c>
      <c r="E60" s="233">
        <v>6449</v>
      </c>
      <c r="F60" s="234">
        <v>946</v>
      </c>
      <c r="G60" s="234">
        <v>766</v>
      </c>
      <c r="H60" s="235">
        <v>24772</v>
      </c>
      <c r="I60" s="233">
        <v>744424</v>
      </c>
      <c r="J60" s="233">
        <v>2298296</v>
      </c>
      <c r="K60" s="233">
        <v>1181295</v>
      </c>
      <c r="L60" s="233">
        <v>173283</v>
      </c>
      <c r="M60" s="233">
        <v>140313</v>
      </c>
      <c r="N60" s="236">
        <v>4537611</v>
      </c>
    </row>
    <row r="61" spans="1:14" x14ac:dyDescent="0.25">
      <c r="A61" s="398" t="s">
        <v>108</v>
      </c>
      <c r="B61" s="398"/>
      <c r="C61" s="233">
        <v>1526</v>
      </c>
      <c r="D61" s="233">
        <v>1758</v>
      </c>
      <c r="E61" s="234">
        <v>182</v>
      </c>
      <c r="F61" s="234">
        <v>38</v>
      </c>
      <c r="G61" s="233">
        <v>2507</v>
      </c>
      <c r="H61" s="235">
        <v>6011</v>
      </c>
      <c r="I61" s="233">
        <v>245487</v>
      </c>
      <c r="J61" s="233">
        <v>282808</v>
      </c>
      <c r="K61" s="233">
        <v>29279</v>
      </c>
      <c r="L61" s="233">
        <v>6113</v>
      </c>
      <c r="M61" s="233">
        <v>403300</v>
      </c>
      <c r="N61" s="236">
        <v>966987</v>
      </c>
    </row>
    <row r="62" spans="1:14" x14ac:dyDescent="0.25">
      <c r="A62" s="398" t="s">
        <v>109</v>
      </c>
      <c r="B62" s="398"/>
      <c r="C62" s="234">
        <v>11</v>
      </c>
      <c r="D62" s="234">
        <v>18</v>
      </c>
      <c r="E62" s="233">
        <v>1713</v>
      </c>
      <c r="F62" s="234">
        <v>35</v>
      </c>
      <c r="G62" s="233">
        <v>2348</v>
      </c>
      <c r="H62" s="235">
        <v>4125</v>
      </c>
      <c r="I62" s="233">
        <v>1769</v>
      </c>
      <c r="J62" s="233">
        <v>2896</v>
      </c>
      <c r="K62" s="233">
        <v>275591</v>
      </c>
      <c r="L62" s="233">
        <v>5631</v>
      </c>
      <c r="M62" s="233">
        <v>377751</v>
      </c>
      <c r="N62" s="236">
        <v>663638</v>
      </c>
    </row>
    <row r="63" spans="1:14" x14ac:dyDescent="0.25">
      <c r="A63" s="398" t="s">
        <v>110</v>
      </c>
      <c r="B63" s="398"/>
      <c r="C63" s="234">
        <v>198</v>
      </c>
      <c r="D63" s="234">
        <v>59</v>
      </c>
      <c r="E63" s="234">
        <v>58</v>
      </c>
      <c r="F63" s="234">
        <v>29</v>
      </c>
      <c r="G63" s="234">
        <v>20</v>
      </c>
      <c r="H63" s="237">
        <v>364</v>
      </c>
      <c r="I63" s="233">
        <v>31857</v>
      </c>
      <c r="J63" s="233">
        <v>9493</v>
      </c>
      <c r="K63" s="233">
        <v>9332</v>
      </c>
      <c r="L63" s="233">
        <v>4666</v>
      </c>
      <c r="M63" s="233">
        <v>3218</v>
      </c>
      <c r="N63" s="236">
        <v>58566</v>
      </c>
    </row>
    <row r="64" spans="1:14" x14ac:dyDescent="0.25">
      <c r="A64" s="398" t="s">
        <v>111</v>
      </c>
      <c r="B64" s="398"/>
      <c r="C64" s="234">
        <v>942</v>
      </c>
      <c r="D64" s="233">
        <v>1412</v>
      </c>
      <c r="E64" s="233">
        <v>3120</v>
      </c>
      <c r="F64" s="234">
        <v>781</v>
      </c>
      <c r="G64" s="234">
        <v>190</v>
      </c>
      <c r="H64" s="235">
        <v>6445</v>
      </c>
      <c r="I64" s="233">
        <v>151547</v>
      </c>
      <c r="J64" s="233">
        <v>227159</v>
      </c>
      <c r="K64" s="233">
        <v>501938</v>
      </c>
      <c r="L64" s="233">
        <v>125646</v>
      </c>
      <c r="M64" s="233">
        <v>30567</v>
      </c>
      <c r="N64" s="236">
        <v>1036857</v>
      </c>
    </row>
    <row r="65" spans="1:14" x14ac:dyDescent="0.25">
      <c r="A65" s="398" t="s">
        <v>112</v>
      </c>
      <c r="B65" s="398"/>
      <c r="C65" s="233">
        <v>1120</v>
      </c>
      <c r="D65" s="234">
        <v>289</v>
      </c>
      <c r="E65" s="234">
        <v>337</v>
      </c>
      <c r="F65" s="234">
        <v>135</v>
      </c>
      <c r="G65" s="234">
        <v>83</v>
      </c>
      <c r="H65" s="235">
        <v>1964</v>
      </c>
      <c r="I65" s="233">
        <v>205140</v>
      </c>
      <c r="J65" s="233">
        <v>52933</v>
      </c>
      <c r="K65" s="233">
        <v>61724</v>
      </c>
      <c r="L65" s="233">
        <v>24727</v>
      </c>
      <c r="M65" s="233">
        <v>15202</v>
      </c>
      <c r="N65" s="236">
        <v>359726</v>
      </c>
    </row>
    <row r="66" spans="1:14" x14ac:dyDescent="0.25">
      <c r="A66" s="398" t="s">
        <v>113</v>
      </c>
      <c r="B66" s="398"/>
      <c r="C66" s="234">
        <v>42</v>
      </c>
      <c r="D66" s="234">
        <v>6</v>
      </c>
      <c r="E66" s="234">
        <v>4</v>
      </c>
      <c r="F66" s="234">
        <v>5</v>
      </c>
      <c r="G66" s="234">
        <v>8</v>
      </c>
      <c r="H66" s="237">
        <v>65</v>
      </c>
      <c r="I66" s="233">
        <v>11779</v>
      </c>
      <c r="J66" s="233">
        <v>1682</v>
      </c>
      <c r="K66" s="233">
        <v>1122</v>
      </c>
      <c r="L66" s="233">
        <v>1401</v>
      </c>
      <c r="M66" s="233">
        <v>2242</v>
      </c>
      <c r="N66" s="236">
        <v>18226</v>
      </c>
    </row>
    <row r="67" spans="1:14" s="152" customFormat="1" ht="11.25" customHeight="1" x14ac:dyDescent="0.25">
      <c r="A67" s="398" t="s">
        <v>311</v>
      </c>
      <c r="B67" s="398"/>
      <c r="C67" s="233">
        <v>607831</v>
      </c>
      <c r="D67" s="233">
        <v>423424</v>
      </c>
      <c r="E67" s="233">
        <v>463296</v>
      </c>
      <c r="F67" s="233">
        <v>192979</v>
      </c>
      <c r="G67" s="233">
        <v>225676</v>
      </c>
      <c r="H67" s="235">
        <v>1913206</v>
      </c>
      <c r="I67" s="233">
        <v>151658946</v>
      </c>
      <c r="J67" s="233">
        <v>105876685</v>
      </c>
      <c r="K67" s="233">
        <v>116650784</v>
      </c>
      <c r="L67" s="233">
        <v>47862772</v>
      </c>
      <c r="M67" s="233">
        <v>58192650</v>
      </c>
      <c r="N67" s="236">
        <v>480241837</v>
      </c>
    </row>
  </sheetData>
  <mergeCells count="68">
    <mergeCell ref="A67:B67"/>
    <mergeCell ref="L1:N1"/>
    <mergeCell ref="A61:B61"/>
    <mergeCell ref="A62:B62"/>
    <mergeCell ref="A63:B63"/>
    <mergeCell ref="A64:B64"/>
    <mergeCell ref="A65:B65"/>
    <mergeCell ref="A66:B66"/>
    <mergeCell ref="A55:B55"/>
    <mergeCell ref="A56:B56"/>
    <mergeCell ref="A57:B57"/>
    <mergeCell ref="A58:B58"/>
    <mergeCell ref="A59:B59"/>
    <mergeCell ref="A60:B60"/>
    <mergeCell ref="A49:B49"/>
    <mergeCell ref="A50:B50"/>
    <mergeCell ref="A51:B51"/>
    <mergeCell ref="A52:B52"/>
    <mergeCell ref="A53:B53"/>
    <mergeCell ref="A54:B54"/>
    <mergeCell ref="A43:B43"/>
    <mergeCell ref="A44:B44"/>
    <mergeCell ref="A45:B45"/>
    <mergeCell ref="A46:B46"/>
    <mergeCell ref="A47:B47"/>
    <mergeCell ref="A48:B48"/>
    <mergeCell ref="A42:B42"/>
    <mergeCell ref="A31:B31"/>
    <mergeCell ref="A32:B32"/>
    <mergeCell ref="A33:B33"/>
    <mergeCell ref="A34:B34"/>
    <mergeCell ref="A35:B35"/>
    <mergeCell ref="A36:B36"/>
    <mergeCell ref="A37:B37"/>
    <mergeCell ref="A38:B38"/>
    <mergeCell ref="A39:B39"/>
    <mergeCell ref="A40:B40"/>
    <mergeCell ref="A41:B41"/>
    <mergeCell ref="A30:B30"/>
    <mergeCell ref="A19:B19"/>
    <mergeCell ref="A20:B20"/>
    <mergeCell ref="A21:B21"/>
    <mergeCell ref="A22:B22"/>
    <mergeCell ref="A23:B23"/>
    <mergeCell ref="A24:B24"/>
    <mergeCell ref="A25:B25"/>
    <mergeCell ref="A26:B26"/>
    <mergeCell ref="A27:B27"/>
    <mergeCell ref="A28:B28"/>
    <mergeCell ref="A29:B29"/>
    <mergeCell ref="A18:B18"/>
    <mergeCell ref="A7:B7"/>
    <mergeCell ref="A8:B8"/>
    <mergeCell ref="A9:B9"/>
    <mergeCell ref="A10:B10"/>
    <mergeCell ref="A11:B11"/>
    <mergeCell ref="A12:B12"/>
    <mergeCell ref="A13:B13"/>
    <mergeCell ref="A14:B14"/>
    <mergeCell ref="A15:B15"/>
    <mergeCell ref="A16:B16"/>
    <mergeCell ref="A17:B17"/>
    <mergeCell ref="A6:B6"/>
    <mergeCell ref="A2:N2"/>
    <mergeCell ref="A4:A5"/>
    <mergeCell ref="B4:B5"/>
    <mergeCell ref="C4:H4"/>
    <mergeCell ref="I4:N4"/>
  </mergeCells>
  <pageMargins left="0.7" right="0.7" top="0.75" bottom="0.75" header="0.3" footer="0.3"/>
  <pageSetup paperSize="9" scale="82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6"/>
  <sheetViews>
    <sheetView view="pageBreakPreview" zoomScale="118" zoomScaleNormal="100" zoomScaleSheetLayoutView="118" workbookViewId="0">
      <pane xSplit="2" ySplit="4" topLeftCell="C62" activePane="bottomRight" state="frozen"/>
      <selection pane="topRight" activeCell="C1" sqref="C1"/>
      <selection pane="bottomLeft" activeCell="A5" sqref="A5"/>
      <selection pane="bottomRight" activeCell="C5" sqref="C5"/>
    </sheetView>
  </sheetViews>
  <sheetFormatPr defaultRowHeight="15" x14ac:dyDescent="0.25"/>
  <cols>
    <col min="1" max="1" width="7.5703125" style="152" customWidth="1"/>
    <col min="2" max="2" width="26.85546875" style="167" customWidth="1"/>
    <col min="3" max="4" width="10.85546875" style="152" customWidth="1"/>
    <col min="5" max="5" width="9.7109375" style="152" customWidth="1"/>
    <col min="6" max="8" width="10.85546875" style="152" customWidth="1"/>
    <col min="9" max="9" width="11.42578125" style="152" customWidth="1"/>
    <col min="10" max="11" width="10.85546875" style="152" customWidth="1"/>
    <col min="12" max="13" width="9.7109375" style="152" customWidth="1"/>
    <col min="14" max="15" width="10.85546875" style="152" customWidth="1"/>
    <col min="16" max="255" width="9.140625" customWidth="1"/>
    <col min="256" max="256" width="6.5703125" customWidth="1"/>
    <col min="257" max="257" width="7.5703125" customWidth="1"/>
    <col min="258" max="258" width="25.28515625" customWidth="1"/>
    <col min="259" max="259" width="9" customWidth="1"/>
    <col min="260" max="260" width="8.140625" customWidth="1"/>
    <col min="261" max="264" width="9" customWidth="1"/>
    <col min="265" max="265" width="6.140625" customWidth="1"/>
    <col min="266" max="270" width="9" customWidth="1"/>
    <col min="271" max="271" width="8.28515625" customWidth="1"/>
    <col min="272" max="511" width="9.140625" customWidth="1"/>
    <col min="512" max="512" width="6.5703125" customWidth="1"/>
    <col min="513" max="513" width="7.5703125" customWidth="1"/>
    <col min="514" max="514" width="25.28515625" customWidth="1"/>
    <col min="515" max="515" width="9" customWidth="1"/>
    <col min="516" max="516" width="8.140625" customWidth="1"/>
    <col min="517" max="520" width="9" customWidth="1"/>
    <col min="521" max="521" width="6.140625" customWidth="1"/>
    <col min="522" max="526" width="9" customWidth="1"/>
    <col min="527" max="527" width="8.28515625" customWidth="1"/>
    <col min="528" max="767" width="9.140625" customWidth="1"/>
    <col min="768" max="768" width="6.5703125" customWidth="1"/>
    <col min="769" max="769" width="7.5703125" customWidth="1"/>
    <col min="770" max="770" width="25.28515625" customWidth="1"/>
    <col min="771" max="771" width="9" customWidth="1"/>
    <col min="772" max="772" width="8.140625" customWidth="1"/>
    <col min="773" max="776" width="9" customWidth="1"/>
    <col min="777" max="777" width="6.140625" customWidth="1"/>
    <col min="778" max="782" width="9" customWidth="1"/>
    <col min="783" max="783" width="8.28515625" customWidth="1"/>
    <col min="784" max="1023" width="9.140625" customWidth="1"/>
    <col min="1024" max="1024" width="6.5703125" customWidth="1"/>
    <col min="1025" max="1025" width="7.5703125" customWidth="1"/>
    <col min="1026" max="1026" width="25.28515625" customWidth="1"/>
    <col min="1027" max="1027" width="9" customWidth="1"/>
    <col min="1028" max="1028" width="8.140625" customWidth="1"/>
    <col min="1029" max="1032" width="9" customWidth="1"/>
    <col min="1033" max="1033" width="6.140625" customWidth="1"/>
    <col min="1034" max="1038" width="9" customWidth="1"/>
    <col min="1039" max="1039" width="8.28515625" customWidth="1"/>
    <col min="1040" max="1279" width="9.140625" customWidth="1"/>
    <col min="1280" max="1280" width="6.5703125" customWidth="1"/>
    <col min="1281" max="1281" width="7.5703125" customWidth="1"/>
    <col min="1282" max="1282" width="25.28515625" customWidth="1"/>
    <col min="1283" max="1283" width="9" customWidth="1"/>
    <col min="1284" max="1284" width="8.140625" customWidth="1"/>
    <col min="1285" max="1288" width="9" customWidth="1"/>
    <col min="1289" max="1289" width="6.140625" customWidth="1"/>
    <col min="1290" max="1294" width="9" customWidth="1"/>
    <col min="1295" max="1295" width="8.28515625" customWidth="1"/>
    <col min="1296" max="1535" width="9.140625" customWidth="1"/>
    <col min="1536" max="1536" width="6.5703125" customWidth="1"/>
    <col min="1537" max="1537" width="7.5703125" customWidth="1"/>
    <col min="1538" max="1538" width="25.28515625" customWidth="1"/>
    <col min="1539" max="1539" width="9" customWidth="1"/>
    <col min="1540" max="1540" width="8.140625" customWidth="1"/>
    <col min="1541" max="1544" width="9" customWidth="1"/>
    <col min="1545" max="1545" width="6.140625" customWidth="1"/>
    <col min="1546" max="1550" width="9" customWidth="1"/>
    <col min="1551" max="1551" width="8.28515625" customWidth="1"/>
    <col min="1552" max="1791" width="9.140625" customWidth="1"/>
    <col min="1792" max="1792" width="6.5703125" customWidth="1"/>
    <col min="1793" max="1793" width="7.5703125" customWidth="1"/>
    <col min="1794" max="1794" width="25.28515625" customWidth="1"/>
    <col min="1795" max="1795" width="9" customWidth="1"/>
    <col min="1796" max="1796" width="8.140625" customWidth="1"/>
    <col min="1797" max="1800" width="9" customWidth="1"/>
    <col min="1801" max="1801" width="6.140625" customWidth="1"/>
    <col min="1802" max="1806" width="9" customWidth="1"/>
    <col min="1807" max="1807" width="8.28515625" customWidth="1"/>
    <col min="1808" max="2047" width="9.140625" customWidth="1"/>
    <col min="2048" max="2048" width="6.5703125" customWidth="1"/>
    <col min="2049" max="2049" width="7.5703125" customWidth="1"/>
    <col min="2050" max="2050" width="25.28515625" customWidth="1"/>
    <col min="2051" max="2051" width="9" customWidth="1"/>
    <col min="2052" max="2052" width="8.140625" customWidth="1"/>
    <col min="2053" max="2056" width="9" customWidth="1"/>
    <col min="2057" max="2057" width="6.140625" customWidth="1"/>
    <col min="2058" max="2062" width="9" customWidth="1"/>
    <col min="2063" max="2063" width="8.28515625" customWidth="1"/>
    <col min="2064" max="2303" width="9.140625" customWidth="1"/>
    <col min="2304" max="2304" width="6.5703125" customWidth="1"/>
    <col min="2305" max="2305" width="7.5703125" customWidth="1"/>
    <col min="2306" max="2306" width="25.28515625" customWidth="1"/>
    <col min="2307" max="2307" width="9" customWidth="1"/>
    <col min="2308" max="2308" width="8.140625" customWidth="1"/>
    <col min="2309" max="2312" width="9" customWidth="1"/>
    <col min="2313" max="2313" width="6.140625" customWidth="1"/>
    <col min="2314" max="2318" width="9" customWidth="1"/>
    <col min="2319" max="2319" width="8.28515625" customWidth="1"/>
    <col min="2320" max="2559" width="9.140625" customWidth="1"/>
    <col min="2560" max="2560" width="6.5703125" customWidth="1"/>
    <col min="2561" max="2561" width="7.5703125" customWidth="1"/>
    <col min="2562" max="2562" width="25.28515625" customWidth="1"/>
    <col min="2563" max="2563" width="9" customWidth="1"/>
    <col min="2564" max="2564" width="8.140625" customWidth="1"/>
    <col min="2565" max="2568" width="9" customWidth="1"/>
    <col min="2569" max="2569" width="6.140625" customWidth="1"/>
    <col min="2570" max="2574" width="9" customWidth="1"/>
    <col min="2575" max="2575" width="8.28515625" customWidth="1"/>
    <col min="2576" max="2815" width="9.140625" customWidth="1"/>
    <col min="2816" max="2816" width="6.5703125" customWidth="1"/>
    <col min="2817" max="2817" width="7.5703125" customWidth="1"/>
    <col min="2818" max="2818" width="25.28515625" customWidth="1"/>
    <col min="2819" max="2819" width="9" customWidth="1"/>
    <col min="2820" max="2820" width="8.140625" customWidth="1"/>
    <col min="2821" max="2824" width="9" customWidth="1"/>
    <col min="2825" max="2825" width="6.140625" customWidth="1"/>
    <col min="2826" max="2830" width="9" customWidth="1"/>
    <col min="2831" max="2831" width="8.28515625" customWidth="1"/>
    <col min="2832" max="3071" width="9.140625" customWidth="1"/>
    <col min="3072" max="3072" width="6.5703125" customWidth="1"/>
    <col min="3073" max="3073" width="7.5703125" customWidth="1"/>
    <col min="3074" max="3074" width="25.28515625" customWidth="1"/>
    <col min="3075" max="3075" width="9" customWidth="1"/>
    <col min="3076" max="3076" width="8.140625" customWidth="1"/>
    <col min="3077" max="3080" width="9" customWidth="1"/>
    <col min="3081" max="3081" width="6.140625" customWidth="1"/>
    <col min="3082" max="3086" width="9" customWidth="1"/>
    <col min="3087" max="3087" width="8.28515625" customWidth="1"/>
    <col min="3088" max="3327" width="9.140625" customWidth="1"/>
    <col min="3328" max="3328" width="6.5703125" customWidth="1"/>
    <col min="3329" max="3329" width="7.5703125" customWidth="1"/>
    <col min="3330" max="3330" width="25.28515625" customWidth="1"/>
    <col min="3331" max="3331" width="9" customWidth="1"/>
    <col min="3332" max="3332" width="8.140625" customWidth="1"/>
    <col min="3333" max="3336" width="9" customWidth="1"/>
    <col min="3337" max="3337" width="6.140625" customWidth="1"/>
    <col min="3338" max="3342" width="9" customWidth="1"/>
    <col min="3343" max="3343" width="8.28515625" customWidth="1"/>
    <col min="3344" max="3583" width="9.140625" customWidth="1"/>
    <col min="3584" max="3584" width="6.5703125" customWidth="1"/>
    <col min="3585" max="3585" width="7.5703125" customWidth="1"/>
    <col min="3586" max="3586" width="25.28515625" customWidth="1"/>
    <col min="3587" max="3587" width="9" customWidth="1"/>
    <col min="3588" max="3588" width="8.140625" customWidth="1"/>
    <col min="3589" max="3592" width="9" customWidth="1"/>
    <col min="3593" max="3593" width="6.140625" customWidth="1"/>
    <col min="3594" max="3598" width="9" customWidth="1"/>
    <col min="3599" max="3599" width="8.28515625" customWidth="1"/>
    <col min="3600" max="3839" width="9.140625" customWidth="1"/>
    <col min="3840" max="3840" width="6.5703125" customWidth="1"/>
    <col min="3841" max="3841" width="7.5703125" customWidth="1"/>
    <col min="3842" max="3842" width="25.28515625" customWidth="1"/>
    <col min="3843" max="3843" width="9" customWidth="1"/>
    <col min="3844" max="3844" width="8.140625" customWidth="1"/>
    <col min="3845" max="3848" width="9" customWidth="1"/>
    <col min="3849" max="3849" width="6.140625" customWidth="1"/>
    <col min="3850" max="3854" width="9" customWidth="1"/>
    <col min="3855" max="3855" width="8.28515625" customWidth="1"/>
    <col min="3856" max="4095" width="9.140625" customWidth="1"/>
    <col min="4096" max="4096" width="6.5703125" customWidth="1"/>
    <col min="4097" max="4097" width="7.5703125" customWidth="1"/>
    <col min="4098" max="4098" width="25.28515625" customWidth="1"/>
    <col min="4099" max="4099" width="9" customWidth="1"/>
    <col min="4100" max="4100" width="8.140625" customWidth="1"/>
    <col min="4101" max="4104" width="9" customWidth="1"/>
    <col min="4105" max="4105" width="6.140625" customWidth="1"/>
    <col min="4106" max="4110" width="9" customWidth="1"/>
    <col min="4111" max="4111" width="8.28515625" customWidth="1"/>
    <col min="4112" max="4351" width="9.140625" customWidth="1"/>
    <col min="4352" max="4352" width="6.5703125" customWidth="1"/>
    <col min="4353" max="4353" width="7.5703125" customWidth="1"/>
    <col min="4354" max="4354" width="25.28515625" customWidth="1"/>
    <col min="4355" max="4355" width="9" customWidth="1"/>
    <col min="4356" max="4356" width="8.140625" customWidth="1"/>
    <col min="4357" max="4360" width="9" customWidth="1"/>
    <col min="4361" max="4361" width="6.140625" customWidth="1"/>
    <col min="4362" max="4366" width="9" customWidth="1"/>
    <col min="4367" max="4367" width="8.28515625" customWidth="1"/>
    <col min="4368" max="4607" width="9.140625" customWidth="1"/>
    <col min="4608" max="4608" width="6.5703125" customWidth="1"/>
    <col min="4609" max="4609" width="7.5703125" customWidth="1"/>
    <col min="4610" max="4610" width="25.28515625" customWidth="1"/>
    <col min="4611" max="4611" width="9" customWidth="1"/>
    <col min="4612" max="4612" width="8.140625" customWidth="1"/>
    <col min="4613" max="4616" width="9" customWidth="1"/>
    <col min="4617" max="4617" width="6.140625" customWidth="1"/>
    <col min="4618" max="4622" width="9" customWidth="1"/>
    <col min="4623" max="4623" width="8.28515625" customWidth="1"/>
    <col min="4624" max="4863" width="9.140625" customWidth="1"/>
    <col min="4864" max="4864" width="6.5703125" customWidth="1"/>
    <col min="4865" max="4865" width="7.5703125" customWidth="1"/>
    <col min="4866" max="4866" width="25.28515625" customWidth="1"/>
    <col min="4867" max="4867" width="9" customWidth="1"/>
    <col min="4868" max="4868" width="8.140625" customWidth="1"/>
    <col min="4869" max="4872" width="9" customWidth="1"/>
    <col min="4873" max="4873" width="6.140625" customWidth="1"/>
    <col min="4874" max="4878" width="9" customWidth="1"/>
    <col min="4879" max="4879" width="8.28515625" customWidth="1"/>
    <col min="4880" max="5119" width="9.140625" customWidth="1"/>
    <col min="5120" max="5120" width="6.5703125" customWidth="1"/>
    <col min="5121" max="5121" width="7.5703125" customWidth="1"/>
    <col min="5122" max="5122" width="25.28515625" customWidth="1"/>
    <col min="5123" max="5123" width="9" customWidth="1"/>
    <col min="5124" max="5124" width="8.140625" customWidth="1"/>
    <col min="5125" max="5128" width="9" customWidth="1"/>
    <col min="5129" max="5129" width="6.140625" customWidth="1"/>
    <col min="5130" max="5134" width="9" customWidth="1"/>
    <col min="5135" max="5135" width="8.28515625" customWidth="1"/>
    <col min="5136" max="5375" width="9.140625" customWidth="1"/>
    <col min="5376" max="5376" width="6.5703125" customWidth="1"/>
    <col min="5377" max="5377" width="7.5703125" customWidth="1"/>
    <col min="5378" max="5378" width="25.28515625" customWidth="1"/>
    <col min="5379" max="5379" width="9" customWidth="1"/>
    <col min="5380" max="5380" width="8.140625" customWidth="1"/>
    <col min="5381" max="5384" width="9" customWidth="1"/>
    <col min="5385" max="5385" width="6.140625" customWidth="1"/>
    <col min="5386" max="5390" width="9" customWidth="1"/>
    <col min="5391" max="5391" width="8.28515625" customWidth="1"/>
    <col min="5392" max="5631" width="9.140625" customWidth="1"/>
    <col min="5632" max="5632" width="6.5703125" customWidth="1"/>
    <col min="5633" max="5633" width="7.5703125" customWidth="1"/>
    <col min="5634" max="5634" width="25.28515625" customWidth="1"/>
    <col min="5635" max="5635" width="9" customWidth="1"/>
    <col min="5636" max="5636" width="8.140625" customWidth="1"/>
    <col min="5637" max="5640" width="9" customWidth="1"/>
    <col min="5641" max="5641" width="6.140625" customWidth="1"/>
    <col min="5642" max="5646" width="9" customWidth="1"/>
    <col min="5647" max="5647" width="8.28515625" customWidth="1"/>
    <col min="5648" max="5887" width="9.140625" customWidth="1"/>
    <col min="5888" max="5888" width="6.5703125" customWidth="1"/>
    <col min="5889" max="5889" width="7.5703125" customWidth="1"/>
    <col min="5890" max="5890" width="25.28515625" customWidth="1"/>
    <col min="5891" max="5891" width="9" customWidth="1"/>
    <col min="5892" max="5892" width="8.140625" customWidth="1"/>
    <col min="5893" max="5896" width="9" customWidth="1"/>
    <col min="5897" max="5897" width="6.140625" customWidth="1"/>
    <col min="5898" max="5902" width="9" customWidth="1"/>
    <col min="5903" max="5903" width="8.28515625" customWidth="1"/>
    <col min="5904" max="6143" width="9.140625" customWidth="1"/>
    <col min="6144" max="6144" width="6.5703125" customWidth="1"/>
    <col min="6145" max="6145" width="7.5703125" customWidth="1"/>
    <col min="6146" max="6146" width="25.28515625" customWidth="1"/>
    <col min="6147" max="6147" width="9" customWidth="1"/>
    <col min="6148" max="6148" width="8.140625" customWidth="1"/>
    <col min="6149" max="6152" width="9" customWidth="1"/>
    <col min="6153" max="6153" width="6.140625" customWidth="1"/>
    <col min="6154" max="6158" width="9" customWidth="1"/>
    <col min="6159" max="6159" width="8.28515625" customWidth="1"/>
    <col min="6160" max="6399" width="9.140625" customWidth="1"/>
    <col min="6400" max="6400" width="6.5703125" customWidth="1"/>
    <col min="6401" max="6401" width="7.5703125" customWidth="1"/>
    <col min="6402" max="6402" width="25.28515625" customWidth="1"/>
    <col min="6403" max="6403" width="9" customWidth="1"/>
    <col min="6404" max="6404" width="8.140625" customWidth="1"/>
    <col min="6405" max="6408" width="9" customWidth="1"/>
    <col min="6409" max="6409" width="6.140625" customWidth="1"/>
    <col min="6410" max="6414" width="9" customWidth="1"/>
    <col min="6415" max="6415" width="8.28515625" customWidth="1"/>
    <col min="6416" max="6655" width="9.140625" customWidth="1"/>
    <col min="6656" max="6656" width="6.5703125" customWidth="1"/>
    <col min="6657" max="6657" width="7.5703125" customWidth="1"/>
    <col min="6658" max="6658" width="25.28515625" customWidth="1"/>
    <col min="6659" max="6659" width="9" customWidth="1"/>
    <col min="6660" max="6660" width="8.140625" customWidth="1"/>
    <col min="6661" max="6664" width="9" customWidth="1"/>
    <col min="6665" max="6665" width="6.140625" customWidth="1"/>
    <col min="6666" max="6670" width="9" customWidth="1"/>
    <col min="6671" max="6671" width="8.28515625" customWidth="1"/>
    <col min="6672" max="6911" width="9.140625" customWidth="1"/>
    <col min="6912" max="6912" width="6.5703125" customWidth="1"/>
    <col min="6913" max="6913" width="7.5703125" customWidth="1"/>
    <col min="6914" max="6914" width="25.28515625" customWidth="1"/>
    <col min="6915" max="6915" width="9" customWidth="1"/>
    <col min="6916" max="6916" width="8.140625" customWidth="1"/>
    <col min="6917" max="6920" width="9" customWidth="1"/>
    <col min="6921" max="6921" width="6.140625" customWidth="1"/>
    <col min="6922" max="6926" width="9" customWidth="1"/>
    <col min="6927" max="6927" width="8.28515625" customWidth="1"/>
    <col min="6928" max="7167" width="9.140625" customWidth="1"/>
    <col min="7168" max="7168" width="6.5703125" customWidth="1"/>
    <col min="7169" max="7169" width="7.5703125" customWidth="1"/>
    <col min="7170" max="7170" width="25.28515625" customWidth="1"/>
    <col min="7171" max="7171" width="9" customWidth="1"/>
    <col min="7172" max="7172" width="8.140625" customWidth="1"/>
    <col min="7173" max="7176" width="9" customWidth="1"/>
    <col min="7177" max="7177" width="6.140625" customWidth="1"/>
    <col min="7178" max="7182" width="9" customWidth="1"/>
    <col min="7183" max="7183" width="8.28515625" customWidth="1"/>
    <col min="7184" max="7423" width="9.140625" customWidth="1"/>
    <col min="7424" max="7424" width="6.5703125" customWidth="1"/>
    <col min="7425" max="7425" width="7.5703125" customWidth="1"/>
    <col min="7426" max="7426" width="25.28515625" customWidth="1"/>
    <col min="7427" max="7427" width="9" customWidth="1"/>
    <col min="7428" max="7428" width="8.140625" customWidth="1"/>
    <col min="7429" max="7432" width="9" customWidth="1"/>
    <col min="7433" max="7433" width="6.140625" customWidth="1"/>
    <col min="7434" max="7438" width="9" customWidth="1"/>
    <col min="7439" max="7439" width="8.28515625" customWidth="1"/>
    <col min="7440" max="7679" width="9.140625" customWidth="1"/>
    <col min="7680" max="7680" width="6.5703125" customWidth="1"/>
    <col min="7681" max="7681" width="7.5703125" customWidth="1"/>
    <col min="7682" max="7682" width="25.28515625" customWidth="1"/>
    <col min="7683" max="7683" width="9" customWidth="1"/>
    <col min="7684" max="7684" width="8.140625" customWidth="1"/>
    <col min="7685" max="7688" width="9" customWidth="1"/>
    <col min="7689" max="7689" width="6.140625" customWidth="1"/>
    <col min="7690" max="7694" width="9" customWidth="1"/>
    <col min="7695" max="7695" width="8.28515625" customWidth="1"/>
    <col min="7696" max="7935" width="9.140625" customWidth="1"/>
    <col min="7936" max="7936" width="6.5703125" customWidth="1"/>
    <col min="7937" max="7937" width="7.5703125" customWidth="1"/>
    <col min="7938" max="7938" width="25.28515625" customWidth="1"/>
    <col min="7939" max="7939" width="9" customWidth="1"/>
    <col min="7940" max="7940" width="8.140625" customWidth="1"/>
    <col min="7941" max="7944" width="9" customWidth="1"/>
    <col min="7945" max="7945" width="6.140625" customWidth="1"/>
    <col min="7946" max="7950" width="9" customWidth="1"/>
    <col min="7951" max="7951" width="8.28515625" customWidth="1"/>
    <col min="7952" max="8191" width="9.140625" customWidth="1"/>
    <col min="8192" max="8192" width="6.5703125" customWidth="1"/>
    <col min="8193" max="8193" width="7.5703125" customWidth="1"/>
    <col min="8194" max="8194" width="25.28515625" customWidth="1"/>
    <col min="8195" max="8195" width="9" customWidth="1"/>
    <col min="8196" max="8196" width="8.140625" customWidth="1"/>
    <col min="8197" max="8200" width="9" customWidth="1"/>
    <col min="8201" max="8201" width="6.140625" customWidth="1"/>
    <col min="8202" max="8206" width="9" customWidth="1"/>
    <col min="8207" max="8207" width="8.28515625" customWidth="1"/>
    <col min="8208" max="8447" width="9.140625" customWidth="1"/>
    <col min="8448" max="8448" width="6.5703125" customWidth="1"/>
    <col min="8449" max="8449" width="7.5703125" customWidth="1"/>
    <col min="8450" max="8450" width="25.28515625" customWidth="1"/>
    <col min="8451" max="8451" width="9" customWidth="1"/>
    <col min="8452" max="8452" width="8.140625" customWidth="1"/>
    <col min="8453" max="8456" width="9" customWidth="1"/>
    <col min="8457" max="8457" width="6.140625" customWidth="1"/>
    <col min="8458" max="8462" width="9" customWidth="1"/>
    <col min="8463" max="8463" width="8.28515625" customWidth="1"/>
    <col min="8464" max="8703" width="9.140625" customWidth="1"/>
    <col min="8704" max="8704" width="6.5703125" customWidth="1"/>
    <col min="8705" max="8705" width="7.5703125" customWidth="1"/>
    <col min="8706" max="8706" width="25.28515625" customWidth="1"/>
    <col min="8707" max="8707" width="9" customWidth="1"/>
    <col min="8708" max="8708" width="8.140625" customWidth="1"/>
    <col min="8709" max="8712" width="9" customWidth="1"/>
    <col min="8713" max="8713" width="6.140625" customWidth="1"/>
    <col min="8714" max="8718" width="9" customWidth="1"/>
    <col min="8719" max="8719" width="8.28515625" customWidth="1"/>
    <col min="8720" max="8959" width="9.140625" customWidth="1"/>
    <col min="8960" max="8960" width="6.5703125" customWidth="1"/>
    <col min="8961" max="8961" width="7.5703125" customWidth="1"/>
    <col min="8962" max="8962" width="25.28515625" customWidth="1"/>
    <col min="8963" max="8963" width="9" customWidth="1"/>
    <col min="8964" max="8964" width="8.140625" customWidth="1"/>
    <col min="8965" max="8968" width="9" customWidth="1"/>
    <col min="8969" max="8969" width="6.140625" customWidth="1"/>
    <col min="8970" max="8974" width="9" customWidth="1"/>
    <col min="8975" max="8975" width="8.28515625" customWidth="1"/>
    <col min="8976" max="9215" width="9.140625" customWidth="1"/>
    <col min="9216" max="9216" width="6.5703125" customWidth="1"/>
    <col min="9217" max="9217" width="7.5703125" customWidth="1"/>
    <col min="9218" max="9218" width="25.28515625" customWidth="1"/>
    <col min="9219" max="9219" width="9" customWidth="1"/>
    <col min="9220" max="9220" width="8.140625" customWidth="1"/>
    <col min="9221" max="9224" width="9" customWidth="1"/>
    <col min="9225" max="9225" width="6.140625" customWidth="1"/>
    <col min="9226" max="9230" width="9" customWidth="1"/>
    <col min="9231" max="9231" width="8.28515625" customWidth="1"/>
    <col min="9232" max="9471" width="9.140625" customWidth="1"/>
    <col min="9472" max="9472" width="6.5703125" customWidth="1"/>
    <col min="9473" max="9473" width="7.5703125" customWidth="1"/>
    <col min="9474" max="9474" width="25.28515625" customWidth="1"/>
    <col min="9475" max="9475" width="9" customWidth="1"/>
    <col min="9476" max="9476" width="8.140625" customWidth="1"/>
    <col min="9477" max="9480" width="9" customWidth="1"/>
    <col min="9481" max="9481" width="6.140625" customWidth="1"/>
    <col min="9482" max="9486" width="9" customWidth="1"/>
    <col min="9487" max="9487" width="8.28515625" customWidth="1"/>
    <col min="9488" max="9727" width="9.140625" customWidth="1"/>
    <col min="9728" max="9728" width="6.5703125" customWidth="1"/>
    <col min="9729" max="9729" width="7.5703125" customWidth="1"/>
    <col min="9730" max="9730" width="25.28515625" customWidth="1"/>
    <col min="9731" max="9731" width="9" customWidth="1"/>
    <col min="9732" max="9732" width="8.140625" customWidth="1"/>
    <col min="9733" max="9736" width="9" customWidth="1"/>
    <col min="9737" max="9737" width="6.140625" customWidth="1"/>
    <col min="9738" max="9742" width="9" customWidth="1"/>
    <col min="9743" max="9743" width="8.28515625" customWidth="1"/>
    <col min="9744" max="9983" width="9.140625" customWidth="1"/>
    <col min="9984" max="9984" width="6.5703125" customWidth="1"/>
    <col min="9985" max="9985" width="7.5703125" customWidth="1"/>
    <col min="9986" max="9986" width="25.28515625" customWidth="1"/>
    <col min="9987" max="9987" width="9" customWidth="1"/>
    <col min="9988" max="9988" width="8.140625" customWidth="1"/>
    <col min="9989" max="9992" width="9" customWidth="1"/>
    <col min="9993" max="9993" width="6.140625" customWidth="1"/>
    <col min="9994" max="9998" width="9" customWidth="1"/>
    <col min="9999" max="9999" width="8.28515625" customWidth="1"/>
    <col min="10000" max="10239" width="9.140625" customWidth="1"/>
    <col min="10240" max="10240" width="6.5703125" customWidth="1"/>
    <col min="10241" max="10241" width="7.5703125" customWidth="1"/>
    <col min="10242" max="10242" width="25.28515625" customWidth="1"/>
    <col min="10243" max="10243" width="9" customWidth="1"/>
    <col min="10244" max="10244" width="8.140625" customWidth="1"/>
    <col min="10245" max="10248" width="9" customWidth="1"/>
    <col min="10249" max="10249" width="6.140625" customWidth="1"/>
    <col min="10250" max="10254" width="9" customWidth="1"/>
    <col min="10255" max="10255" width="8.28515625" customWidth="1"/>
    <col min="10256" max="10495" width="9.140625" customWidth="1"/>
    <col min="10496" max="10496" width="6.5703125" customWidth="1"/>
    <col min="10497" max="10497" width="7.5703125" customWidth="1"/>
    <col min="10498" max="10498" width="25.28515625" customWidth="1"/>
    <col min="10499" max="10499" width="9" customWidth="1"/>
    <col min="10500" max="10500" width="8.140625" customWidth="1"/>
    <col min="10501" max="10504" width="9" customWidth="1"/>
    <col min="10505" max="10505" width="6.140625" customWidth="1"/>
    <col min="10506" max="10510" width="9" customWidth="1"/>
    <col min="10511" max="10511" width="8.28515625" customWidth="1"/>
    <col min="10512" max="10751" width="9.140625" customWidth="1"/>
    <col min="10752" max="10752" width="6.5703125" customWidth="1"/>
    <col min="10753" max="10753" width="7.5703125" customWidth="1"/>
    <col min="10754" max="10754" width="25.28515625" customWidth="1"/>
    <col min="10755" max="10755" width="9" customWidth="1"/>
    <col min="10756" max="10756" width="8.140625" customWidth="1"/>
    <col min="10757" max="10760" width="9" customWidth="1"/>
    <col min="10761" max="10761" width="6.140625" customWidth="1"/>
    <col min="10762" max="10766" width="9" customWidth="1"/>
    <col min="10767" max="10767" width="8.28515625" customWidth="1"/>
    <col min="10768" max="11007" width="9.140625" customWidth="1"/>
    <col min="11008" max="11008" width="6.5703125" customWidth="1"/>
    <col min="11009" max="11009" width="7.5703125" customWidth="1"/>
    <col min="11010" max="11010" width="25.28515625" customWidth="1"/>
    <col min="11011" max="11011" width="9" customWidth="1"/>
    <col min="11012" max="11012" width="8.140625" customWidth="1"/>
    <col min="11013" max="11016" width="9" customWidth="1"/>
    <col min="11017" max="11017" width="6.140625" customWidth="1"/>
    <col min="11018" max="11022" width="9" customWidth="1"/>
    <col min="11023" max="11023" width="8.28515625" customWidth="1"/>
    <col min="11024" max="11263" width="9.140625" customWidth="1"/>
    <col min="11264" max="11264" width="6.5703125" customWidth="1"/>
    <col min="11265" max="11265" width="7.5703125" customWidth="1"/>
    <col min="11266" max="11266" width="25.28515625" customWidth="1"/>
    <col min="11267" max="11267" width="9" customWidth="1"/>
    <col min="11268" max="11268" width="8.140625" customWidth="1"/>
    <col min="11269" max="11272" width="9" customWidth="1"/>
    <col min="11273" max="11273" width="6.140625" customWidth="1"/>
    <col min="11274" max="11278" width="9" customWidth="1"/>
    <col min="11279" max="11279" width="8.28515625" customWidth="1"/>
    <col min="11280" max="11519" width="9.140625" customWidth="1"/>
    <col min="11520" max="11520" width="6.5703125" customWidth="1"/>
    <col min="11521" max="11521" width="7.5703125" customWidth="1"/>
    <col min="11522" max="11522" width="25.28515625" customWidth="1"/>
    <col min="11523" max="11523" width="9" customWidth="1"/>
    <col min="11524" max="11524" width="8.140625" customWidth="1"/>
    <col min="11525" max="11528" width="9" customWidth="1"/>
    <col min="11529" max="11529" width="6.140625" customWidth="1"/>
    <col min="11530" max="11534" width="9" customWidth="1"/>
    <col min="11535" max="11535" width="8.28515625" customWidth="1"/>
    <col min="11536" max="11775" width="9.140625" customWidth="1"/>
    <col min="11776" max="11776" width="6.5703125" customWidth="1"/>
    <col min="11777" max="11777" width="7.5703125" customWidth="1"/>
    <col min="11778" max="11778" width="25.28515625" customWidth="1"/>
    <col min="11779" max="11779" width="9" customWidth="1"/>
    <col min="11780" max="11780" width="8.140625" customWidth="1"/>
    <col min="11781" max="11784" width="9" customWidth="1"/>
    <col min="11785" max="11785" width="6.140625" customWidth="1"/>
    <col min="11786" max="11790" width="9" customWidth="1"/>
    <col min="11791" max="11791" width="8.28515625" customWidth="1"/>
    <col min="11792" max="12031" width="9.140625" customWidth="1"/>
    <col min="12032" max="12032" width="6.5703125" customWidth="1"/>
    <col min="12033" max="12033" width="7.5703125" customWidth="1"/>
    <col min="12034" max="12034" width="25.28515625" customWidth="1"/>
    <col min="12035" max="12035" width="9" customWidth="1"/>
    <col min="12036" max="12036" width="8.140625" customWidth="1"/>
    <col min="12037" max="12040" width="9" customWidth="1"/>
    <col min="12041" max="12041" width="6.140625" customWidth="1"/>
    <col min="12042" max="12046" width="9" customWidth="1"/>
    <col min="12047" max="12047" width="8.28515625" customWidth="1"/>
    <col min="12048" max="12287" width="9.140625" customWidth="1"/>
    <col min="12288" max="12288" width="6.5703125" customWidth="1"/>
    <col min="12289" max="12289" width="7.5703125" customWidth="1"/>
    <col min="12290" max="12290" width="25.28515625" customWidth="1"/>
    <col min="12291" max="12291" width="9" customWidth="1"/>
    <col min="12292" max="12292" width="8.140625" customWidth="1"/>
    <col min="12293" max="12296" width="9" customWidth="1"/>
    <col min="12297" max="12297" width="6.140625" customWidth="1"/>
    <col min="12298" max="12302" width="9" customWidth="1"/>
    <col min="12303" max="12303" width="8.28515625" customWidth="1"/>
    <col min="12304" max="12543" width="9.140625" customWidth="1"/>
    <col min="12544" max="12544" width="6.5703125" customWidth="1"/>
    <col min="12545" max="12545" width="7.5703125" customWidth="1"/>
    <col min="12546" max="12546" width="25.28515625" customWidth="1"/>
    <col min="12547" max="12547" width="9" customWidth="1"/>
    <col min="12548" max="12548" width="8.140625" customWidth="1"/>
    <col min="12549" max="12552" width="9" customWidth="1"/>
    <col min="12553" max="12553" width="6.140625" customWidth="1"/>
    <col min="12554" max="12558" width="9" customWidth="1"/>
    <col min="12559" max="12559" width="8.28515625" customWidth="1"/>
    <col min="12560" max="12799" width="9.140625" customWidth="1"/>
    <col min="12800" max="12800" width="6.5703125" customWidth="1"/>
    <col min="12801" max="12801" width="7.5703125" customWidth="1"/>
    <col min="12802" max="12802" width="25.28515625" customWidth="1"/>
    <col min="12803" max="12803" width="9" customWidth="1"/>
    <col min="12804" max="12804" width="8.140625" customWidth="1"/>
    <col min="12805" max="12808" width="9" customWidth="1"/>
    <col min="12809" max="12809" width="6.140625" customWidth="1"/>
    <col min="12810" max="12814" width="9" customWidth="1"/>
    <col min="12815" max="12815" width="8.28515625" customWidth="1"/>
    <col min="12816" max="13055" width="9.140625" customWidth="1"/>
    <col min="13056" max="13056" width="6.5703125" customWidth="1"/>
    <col min="13057" max="13057" width="7.5703125" customWidth="1"/>
    <col min="13058" max="13058" width="25.28515625" customWidth="1"/>
    <col min="13059" max="13059" width="9" customWidth="1"/>
    <col min="13060" max="13060" width="8.140625" customWidth="1"/>
    <col min="13061" max="13064" width="9" customWidth="1"/>
    <col min="13065" max="13065" width="6.140625" customWidth="1"/>
    <col min="13066" max="13070" width="9" customWidth="1"/>
    <col min="13071" max="13071" width="8.28515625" customWidth="1"/>
    <col min="13072" max="13311" width="9.140625" customWidth="1"/>
    <col min="13312" max="13312" width="6.5703125" customWidth="1"/>
    <col min="13313" max="13313" width="7.5703125" customWidth="1"/>
    <col min="13314" max="13314" width="25.28515625" customWidth="1"/>
    <col min="13315" max="13315" width="9" customWidth="1"/>
    <col min="13316" max="13316" width="8.140625" customWidth="1"/>
    <col min="13317" max="13320" width="9" customWidth="1"/>
    <col min="13321" max="13321" width="6.140625" customWidth="1"/>
    <col min="13322" max="13326" width="9" customWidth="1"/>
    <col min="13327" max="13327" width="8.28515625" customWidth="1"/>
    <col min="13328" max="13567" width="9.140625" customWidth="1"/>
    <col min="13568" max="13568" width="6.5703125" customWidth="1"/>
    <col min="13569" max="13569" width="7.5703125" customWidth="1"/>
    <col min="13570" max="13570" width="25.28515625" customWidth="1"/>
    <col min="13571" max="13571" width="9" customWidth="1"/>
    <col min="13572" max="13572" width="8.140625" customWidth="1"/>
    <col min="13573" max="13576" width="9" customWidth="1"/>
    <col min="13577" max="13577" width="6.140625" customWidth="1"/>
    <col min="13578" max="13582" width="9" customWidth="1"/>
    <col min="13583" max="13583" width="8.28515625" customWidth="1"/>
    <col min="13584" max="13823" width="9.140625" customWidth="1"/>
    <col min="13824" max="13824" width="6.5703125" customWidth="1"/>
    <col min="13825" max="13825" width="7.5703125" customWidth="1"/>
    <col min="13826" max="13826" width="25.28515625" customWidth="1"/>
    <col min="13827" max="13827" width="9" customWidth="1"/>
    <col min="13828" max="13828" width="8.140625" customWidth="1"/>
    <col min="13829" max="13832" width="9" customWidth="1"/>
    <col min="13833" max="13833" width="6.140625" customWidth="1"/>
    <col min="13834" max="13838" width="9" customWidth="1"/>
    <col min="13839" max="13839" width="8.28515625" customWidth="1"/>
    <col min="13840" max="14079" width="9.140625" customWidth="1"/>
    <col min="14080" max="14080" width="6.5703125" customWidth="1"/>
    <col min="14081" max="14081" width="7.5703125" customWidth="1"/>
    <col min="14082" max="14082" width="25.28515625" customWidth="1"/>
    <col min="14083" max="14083" width="9" customWidth="1"/>
    <col min="14084" max="14084" width="8.140625" customWidth="1"/>
    <col min="14085" max="14088" width="9" customWidth="1"/>
    <col min="14089" max="14089" width="6.140625" customWidth="1"/>
    <col min="14090" max="14094" width="9" customWidth="1"/>
    <col min="14095" max="14095" width="8.28515625" customWidth="1"/>
    <col min="14096" max="14335" width="9.140625" customWidth="1"/>
    <col min="14336" max="14336" width="6.5703125" customWidth="1"/>
    <col min="14337" max="14337" width="7.5703125" customWidth="1"/>
    <col min="14338" max="14338" width="25.28515625" customWidth="1"/>
    <col min="14339" max="14339" width="9" customWidth="1"/>
    <col min="14340" max="14340" width="8.140625" customWidth="1"/>
    <col min="14341" max="14344" width="9" customWidth="1"/>
    <col min="14345" max="14345" width="6.140625" customWidth="1"/>
    <col min="14346" max="14350" width="9" customWidth="1"/>
    <col min="14351" max="14351" width="8.28515625" customWidth="1"/>
    <col min="14352" max="14591" width="9.140625" customWidth="1"/>
    <col min="14592" max="14592" width="6.5703125" customWidth="1"/>
    <col min="14593" max="14593" width="7.5703125" customWidth="1"/>
    <col min="14594" max="14594" width="25.28515625" customWidth="1"/>
    <col min="14595" max="14595" width="9" customWidth="1"/>
    <col min="14596" max="14596" width="8.140625" customWidth="1"/>
    <col min="14597" max="14600" width="9" customWidth="1"/>
    <col min="14601" max="14601" width="6.140625" customWidth="1"/>
    <col min="14602" max="14606" width="9" customWidth="1"/>
    <col min="14607" max="14607" width="8.28515625" customWidth="1"/>
    <col min="14608" max="14847" width="9.140625" customWidth="1"/>
    <col min="14848" max="14848" width="6.5703125" customWidth="1"/>
    <col min="14849" max="14849" width="7.5703125" customWidth="1"/>
    <col min="14850" max="14850" width="25.28515625" customWidth="1"/>
    <col min="14851" max="14851" width="9" customWidth="1"/>
    <col min="14852" max="14852" width="8.140625" customWidth="1"/>
    <col min="14853" max="14856" width="9" customWidth="1"/>
    <col min="14857" max="14857" width="6.140625" customWidth="1"/>
    <col min="14858" max="14862" width="9" customWidth="1"/>
    <col min="14863" max="14863" width="8.28515625" customWidth="1"/>
    <col min="14864" max="15103" width="9.140625" customWidth="1"/>
    <col min="15104" max="15104" width="6.5703125" customWidth="1"/>
    <col min="15105" max="15105" width="7.5703125" customWidth="1"/>
    <col min="15106" max="15106" width="25.28515625" customWidth="1"/>
    <col min="15107" max="15107" width="9" customWidth="1"/>
    <col min="15108" max="15108" width="8.140625" customWidth="1"/>
    <col min="15109" max="15112" width="9" customWidth="1"/>
    <col min="15113" max="15113" width="6.140625" customWidth="1"/>
    <col min="15114" max="15118" width="9" customWidth="1"/>
    <col min="15119" max="15119" width="8.28515625" customWidth="1"/>
    <col min="15120" max="15359" width="9.140625" customWidth="1"/>
    <col min="15360" max="15360" width="6.5703125" customWidth="1"/>
    <col min="15361" max="15361" width="7.5703125" customWidth="1"/>
    <col min="15362" max="15362" width="25.28515625" customWidth="1"/>
    <col min="15363" max="15363" width="9" customWidth="1"/>
    <col min="15364" max="15364" width="8.140625" customWidth="1"/>
    <col min="15365" max="15368" width="9" customWidth="1"/>
    <col min="15369" max="15369" width="6.140625" customWidth="1"/>
    <col min="15370" max="15374" width="9" customWidth="1"/>
    <col min="15375" max="15375" width="8.28515625" customWidth="1"/>
    <col min="15376" max="15615" width="9.140625" customWidth="1"/>
    <col min="15616" max="15616" width="6.5703125" customWidth="1"/>
    <col min="15617" max="15617" width="7.5703125" customWidth="1"/>
    <col min="15618" max="15618" width="25.28515625" customWidth="1"/>
    <col min="15619" max="15619" width="9" customWidth="1"/>
    <col min="15620" max="15620" width="8.140625" customWidth="1"/>
    <col min="15621" max="15624" width="9" customWidth="1"/>
    <col min="15625" max="15625" width="6.140625" customWidth="1"/>
    <col min="15626" max="15630" width="9" customWidth="1"/>
    <col min="15631" max="15631" width="8.28515625" customWidth="1"/>
    <col min="15632" max="15871" width="9.140625" customWidth="1"/>
    <col min="15872" max="15872" width="6.5703125" customWidth="1"/>
    <col min="15873" max="15873" width="7.5703125" customWidth="1"/>
    <col min="15874" max="15874" width="25.28515625" customWidth="1"/>
    <col min="15875" max="15875" width="9" customWidth="1"/>
    <col min="15876" max="15876" width="8.140625" customWidth="1"/>
    <col min="15877" max="15880" width="9" customWidth="1"/>
    <col min="15881" max="15881" width="6.140625" customWidth="1"/>
    <col min="15882" max="15886" width="9" customWidth="1"/>
    <col min="15887" max="15887" width="8.28515625" customWidth="1"/>
    <col min="15888" max="16127" width="9.140625" customWidth="1"/>
    <col min="16128" max="16128" width="6.5703125" customWidth="1"/>
    <col min="16129" max="16129" width="7.5703125" customWidth="1"/>
    <col min="16130" max="16130" width="25.28515625" customWidth="1"/>
    <col min="16131" max="16131" width="9" customWidth="1"/>
    <col min="16132" max="16132" width="8.140625" customWidth="1"/>
    <col min="16133" max="16136" width="9" customWidth="1"/>
    <col min="16137" max="16137" width="6.140625" customWidth="1"/>
    <col min="16138" max="16142" width="9" customWidth="1"/>
    <col min="16143" max="16143" width="8.28515625" customWidth="1"/>
    <col min="16144" max="16383" width="9.140625" customWidth="1"/>
  </cols>
  <sheetData>
    <row r="1" spans="1:15" s="152" customFormat="1" ht="42.75" customHeight="1" x14ac:dyDescent="0.25">
      <c r="B1" s="167"/>
      <c r="L1" s="410" t="s">
        <v>250</v>
      </c>
      <c r="M1" s="410"/>
      <c r="N1" s="410"/>
      <c r="O1" s="410"/>
    </row>
    <row r="2" spans="1:15" s="152" customFormat="1" ht="44.25" customHeight="1" x14ac:dyDescent="0.25">
      <c r="A2" s="411" t="s">
        <v>245</v>
      </c>
      <c r="B2" s="411"/>
      <c r="C2" s="411"/>
      <c r="D2" s="411"/>
      <c r="E2" s="411"/>
      <c r="F2" s="411"/>
      <c r="G2" s="411"/>
      <c r="H2" s="411"/>
      <c r="I2" s="411"/>
      <c r="J2" s="411"/>
      <c r="K2" s="411"/>
      <c r="L2" s="411"/>
      <c r="M2" s="411"/>
      <c r="N2" s="411"/>
      <c r="O2" s="411"/>
    </row>
    <row r="3" spans="1:15" s="152" customFormat="1" ht="27.75" customHeight="1" x14ac:dyDescent="0.25">
      <c r="A3" s="406" t="s">
        <v>75</v>
      </c>
      <c r="B3" s="412" t="s">
        <v>174</v>
      </c>
      <c r="C3" s="414" t="s">
        <v>246</v>
      </c>
      <c r="D3" s="414"/>
      <c r="E3" s="414"/>
      <c r="F3" s="414"/>
      <c r="G3" s="414"/>
      <c r="H3" s="408" t="s">
        <v>6</v>
      </c>
      <c r="I3" s="415" t="s">
        <v>247</v>
      </c>
      <c r="J3" s="414" t="s">
        <v>248</v>
      </c>
      <c r="K3" s="414"/>
      <c r="L3" s="414"/>
      <c r="M3" s="414"/>
      <c r="N3" s="414"/>
      <c r="O3" s="408" t="s">
        <v>6</v>
      </c>
    </row>
    <row r="4" spans="1:15" s="152" customFormat="1" ht="56.25" x14ac:dyDescent="0.25">
      <c r="A4" s="407"/>
      <c r="B4" s="413"/>
      <c r="C4" s="153" t="s">
        <v>178</v>
      </c>
      <c r="D4" s="153" t="s">
        <v>179</v>
      </c>
      <c r="E4" s="153" t="s">
        <v>180</v>
      </c>
      <c r="F4" s="153" t="s">
        <v>181</v>
      </c>
      <c r="G4" s="153" t="s">
        <v>249</v>
      </c>
      <c r="H4" s="409"/>
      <c r="I4" s="416"/>
      <c r="J4" s="153" t="s">
        <v>178</v>
      </c>
      <c r="K4" s="153" t="s">
        <v>179</v>
      </c>
      <c r="L4" s="153" t="s">
        <v>180</v>
      </c>
      <c r="M4" s="153" t="s">
        <v>181</v>
      </c>
      <c r="N4" s="153" t="s">
        <v>249</v>
      </c>
      <c r="O4" s="409"/>
    </row>
    <row r="5" spans="1:15" ht="26.25" x14ac:dyDescent="0.25">
      <c r="A5" s="154" t="s">
        <v>183</v>
      </c>
      <c r="B5" s="168" t="s">
        <v>32</v>
      </c>
      <c r="C5" s="155">
        <v>298759</v>
      </c>
      <c r="D5" s="155">
        <v>92542</v>
      </c>
      <c r="E5" s="155">
        <v>156989</v>
      </c>
      <c r="F5" s="155">
        <v>16551</v>
      </c>
      <c r="G5" s="155">
        <v>77938</v>
      </c>
      <c r="H5" s="158">
        <v>642779</v>
      </c>
      <c r="I5" s="162">
        <v>66.44</v>
      </c>
      <c r="J5" s="155">
        <v>198495</v>
      </c>
      <c r="K5" s="155">
        <v>61485</v>
      </c>
      <c r="L5" s="155">
        <v>104303</v>
      </c>
      <c r="M5" s="155">
        <v>10996</v>
      </c>
      <c r="N5" s="155">
        <v>51782</v>
      </c>
      <c r="O5" s="158">
        <v>427061</v>
      </c>
    </row>
    <row r="6" spans="1:15" ht="26.25" x14ac:dyDescent="0.25">
      <c r="A6" s="154" t="s">
        <v>184</v>
      </c>
      <c r="B6" s="168" t="s">
        <v>89</v>
      </c>
      <c r="C6" s="155">
        <v>76635</v>
      </c>
      <c r="D6" s="155">
        <v>22925</v>
      </c>
      <c r="E6" s="155">
        <v>15179</v>
      </c>
      <c r="F6" s="155">
        <v>26214</v>
      </c>
      <c r="G6" s="155">
        <v>32975</v>
      </c>
      <c r="H6" s="158">
        <v>173928</v>
      </c>
      <c r="I6" s="162">
        <v>64.95</v>
      </c>
      <c r="J6" s="155">
        <v>49774</v>
      </c>
      <c r="K6" s="155">
        <v>14890</v>
      </c>
      <c r="L6" s="155">
        <v>9859</v>
      </c>
      <c r="M6" s="155">
        <v>17026</v>
      </c>
      <c r="N6" s="155">
        <v>21417</v>
      </c>
      <c r="O6" s="158">
        <v>112966</v>
      </c>
    </row>
    <row r="7" spans="1:15" x14ac:dyDescent="0.25">
      <c r="A7" s="154" t="s">
        <v>185</v>
      </c>
      <c r="B7" s="168" t="s">
        <v>70</v>
      </c>
      <c r="C7" s="155">
        <v>1756466</v>
      </c>
      <c r="D7" s="155">
        <v>169915</v>
      </c>
      <c r="E7" s="155">
        <v>104657</v>
      </c>
      <c r="F7" s="155">
        <v>67934</v>
      </c>
      <c r="G7" s="155">
        <v>302261</v>
      </c>
      <c r="H7" s="158">
        <v>2401233</v>
      </c>
      <c r="I7" s="162">
        <v>82.92</v>
      </c>
      <c r="J7" s="155">
        <v>1456462</v>
      </c>
      <c r="K7" s="155">
        <v>140894</v>
      </c>
      <c r="L7" s="155">
        <v>86782</v>
      </c>
      <c r="M7" s="155">
        <v>56331</v>
      </c>
      <c r="N7" s="155">
        <v>250635</v>
      </c>
      <c r="O7" s="158">
        <v>1991104</v>
      </c>
    </row>
    <row r="8" spans="1:15" x14ac:dyDescent="0.25">
      <c r="A8" s="154" t="s">
        <v>186</v>
      </c>
      <c r="B8" s="168" t="s">
        <v>90</v>
      </c>
      <c r="C8" s="155">
        <v>1371425</v>
      </c>
      <c r="D8" s="155">
        <v>223466</v>
      </c>
      <c r="E8" s="155">
        <v>173781</v>
      </c>
      <c r="F8" s="155">
        <v>159564</v>
      </c>
      <c r="G8" s="155">
        <v>462628</v>
      </c>
      <c r="H8" s="158">
        <v>2390864</v>
      </c>
      <c r="I8" s="162">
        <v>82.64</v>
      </c>
      <c r="J8" s="155">
        <v>1133346</v>
      </c>
      <c r="K8" s="155">
        <v>184672</v>
      </c>
      <c r="L8" s="155">
        <v>143613</v>
      </c>
      <c r="M8" s="155">
        <v>131864</v>
      </c>
      <c r="N8" s="155">
        <v>382316</v>
      </c>
      <c r="O8" s="158">
        <v>1975811</v>
      </c>
    </row>
    <row r="9" spans="1:15" x14ac:dyDescent="0.25">
      <c r="A9" s="154" t="s">
        <v>187</v>
      </c>
      <c r="B9" s="168" t="s">
        <v>91</v>
      </c>
      <c r="C9" s="155">
        <v>2338380</v>
      </c>
      <c r="D9" s="155">
        <v>528598</v>
      </c>
      <c r="E9" s="155">
        <v>286099</v>
      </c>
      <c r="F9" s="155">
        <v>86343</v>
      </c>
      <c r="G9" s="155">
        <v>302202</v>
      </c>
      <c r="H9" s="158">
        <v>3541622</v>
      </c>
      <c r="I9" s="162">
        <v>88.36</v>
      </c>
      <c r="J9" s="155">
        <v>2066193</v>
      </c>
      <c r="K9" s="155">
        <v>467069</v>
      </c>
      <c r="L9" s="155">
        <v>252797</v>
      </c>
      <c r="M9" s="155">
        <v>76293</v>
      </c>
      <c r="N9" s="155">
        <v>267026</v>
      </c>
      <c r="O9" s="158">
        <v>3129378</v>
      </c>
    </row>
    <row r="10" spans="1:15" x14ac:dyDescent="0.25">
      <c r="A10" s="154" t="s">
        <v>188</v>
      </c>
      <c r="B10" s="168" t="s">
        <v>92</v>
      </c>
      <c r="C10" s="155">
        <v>1852435</v>
      </c>
      <c r="D10" s="155">
        <v>418424</v>
      </c>
      <c r="E10" s="155">
        <v>421408</v>
      </c>
      <c r="F10" s="155">
        <v>91577</v>
      </c>
      <c r="G10" s="155">
        <v>561326</v>
      </c>
      <c r="H10" s="158">
        <v>3345170</v>
      </c>
      <c r="I10" s="162">
        <v>83.09</v>
      </c>
      <c r="J10" s="155">
        <v>1539188</v>
      </c>
      <c r="K10" s="155">
        <v>347669</v>
      </c>
      <c r="L10" s="155">
        <v>350148</v>
      </c>
      <c r="M10" s="155">
        <v>76091</v>
      </c>
      <c r="N10" s="155">
        <v>466406</v>
      </c>
      <c r="O10" s="158">
        <v>2779502</v>
      </c>
    </row>
    <row r="11" spans="1:15" x14ac:dyDescent="0.25">
      <c r="A11" s="154" t="s">
        <v>189</v>
      </c>
      <c r="B11" s="168" t="s">
        <v>71</v>
      </c>
      <c r="C11" s="155">
        <v>1640008</v>
      </c>
      <c r="D11" s="155">
        <v>400921</v>
      </c>
      <c r="E11" s="155">
        <v>188507</v>
      </c>
      <c r="F11" s="155">
        <v>96823</v>
      </c>
      <c r="G11" s="155">
        <v>325724</v>
      </c>
      <c r="H11" s="158">
        <v>2651983</v>
      </c>
      <c r="I11" s="162">
        <v>96.95</v>
      </c>
      <c r="J11" s="155">
        <v>1589988</v>
      </c>
      <c r="K11" s="155">
        <v>388693</v>
      </c>
      <c r="L11" s="155">
        <v>182758</v>
      </c>
      <c r="M11" s="155">
        <v>93870</v>
      </c>
      <c r="N11" s="155">
        <v>315789</v>
      </c>
      <c r="O11" s="158">
        <v>2571098</v>
      </c>
    </row>
    <row r="12" spans="1:15" ht="26.25" x14ac:dyDescent="0.25">
      <c r="A12" s="154" t="s">
        <v>190</v>
      </c>
      <c r="B12" s="168" t="s">
        <v>93</v>
      </c>
      <c r="C12" s="155">
        <v>1749597</v>
      </c>
      <c r="D12" s="155">
        <v>1277804</v>
      </c>
      <c r="E12" s="155">
        <v>493123</v>
      </c>
      <c r="F12" s="155">
        <v>122427</v>
      </c>
      <c r="G12" s="155">
        <v>439505</v>
      </c>
      <c r="H12" s="158">
        <v>4082456</v>
      </c>
      <c r="I12" s="162">
        <v>81.209999999999994</v>
      </c>
      <c r="J12" s="155">
        <v>1420848</v>
      </c>
      <c r="K12" s="155">
        <v>1037705</v>
      </c>
      <c r="L12" s="155">
        <v>400465</v>
      </c>
      <c r="M12" s="155">
        <v>99423</v>
      </c>
      <c r="N12" s="155">
        <v>356922</v>
      </c>
      <c r="O12" s="158">
        <v>3315363</v>
      </c>
    </row>
    <row r="13" spans="1:15" x14ac:dyDescent="0.25">
      <c r="A13" s="154" t="s">
        <v>191</v>
      </c>
      <c r="B13" s="168" t="s">
        <v>94</v>
      </c>
      <c r="C13" s="155">
        <v>108443</v>
      </c>
      <c r="D13" s="155">
        <v>345290</v>
      </c>
      <c r="E13" s="155">
        <v>70468</v>
      </c>
      <c r="F13" s="155">
        <v>10452</v>
      </c>
      <c r="G13" s="155">
        <v>186561</v>
      </c>
      <c r="H13" s="158">
        <v>721214</v>
      </c>
      <c r="I13" s="162">
        <v>62.12</v>
      </c>
      <c r="J13" s="155">
        <v>67365</v>
      </c>
      <c r="K13" s="155">
        <v>214494</v>
      </c>
      <c r="L13" s="155">
        <v>43775</v>
      </c>
      <c r="M13" s="155">
        <v>6493</v>
      </c>
      <c r="N13" s="155">
        <v>115892</v>
      </c>
      <c r="O13" s="158">
        <v>448019</v>
      </c>
    </row>
    <row r="14" spans="1:15" x14ac:dyDescent="0.25">
      <c r="A14" s="154" t="s">
        <v>192</v>
      </c>
      <c r="B14" s="168" t="s">
        <v>35</v>
      </c>
      <c r="C14" s="155">
        <v>242950</v>
      </c>
      <c r="D14" s="155">
        <v>439523</v>
      </c>
      <c r="E14" s="155">
        <v>79290</v>
      </c>
      <c r="F14" s="155">
        <v>28597</v>
      </c>
      <c r="G14" s="155">
        <v>240148</v>
      </c>
      <c r="H14" s="158">
        <v>1030508</v>
      </c>
      <c r="I14" s="162">
        <v>85.76</v>
      </c>
      <c r="J14" s="155">
        <v>208354</v>
      </c>
      <c r="K14" s="155">
        <v>376935</v>
      </c>
      <c r="L14" s="155">
        <v>67999</v>
      </c>
      <c r="M14" s="155">
        <v>24525</v>
      </c>
      <c r="N14" s="155">
        <v>205951</v>
      </c>
      <c r="O14" s="158">
        <v>883764</v>
      </c>
    </row>
    <row r="15" spans="1:15" x14ac:dyDescent="0.25">
      <c r="A15" s="154" t="s">
        <v>193</v>
      </c>
      <c r="B15" s="168" t="s">
        <v>95</v>
      </c>
      <c r="C15" s="155">
        <v>120206</v>
      </c>
      <c r="D15" s="155">
        <v>519156</v>
      </c>
      <c r="E15" s="155">
        <v>109786</v>
      </c>
      <c r="F15" s="155">
        <v>14868</v>
      </c>
      <c r="G15" s="155">
        <v>246638</v>
      </c>
      <c r="H15" s="158">
        <v>1010654</v>
      </c>
      <c r="I15" s="162">
        <v>79.239999999999995</v>
      </c>
      <c r="J15" s="155">
        <v>95251</v>
      </c>
      <c r="K15" s="155">
        <v>411379</v>
      </c>
      <c r="L15" s="155">
        <v>86994</v>
      </c>
      <c r="M15" s="155">
        <v>11781</v>
      </c>
      <c r="N15" s="155">
        <v>195436</v>
      </c>
      <c r="O15" s="158">
        <v>800841</v>
      </c>
    </row>
    <row r="16" spans="1:15" x14ac:dyDescent="0.25">
      <c r="A16" s="154" t="s">
        <v>194</v>
      </c>
      <c r="B16" s="168" t="s">
        <v>96</v>
      </c>
      <c r="C16" s="155">
        <v>434497</v>
      </c>
      <c r="D16" s="155">
        <v>880179</v>
      </c>
      <c r="E16" s="155">
        <v>125201</v>
      </c>
      <c r="F16" s="155">
        <v>24540</v>
      </c>
      <c r="G16" s="155">
        <v>459155</v>
      </c>
      <c r="H16" s="158">
        <v>1923572</v>
      </c>
      <c r="I16" s="162">
        <v>85.94</v>
      </c>
      <c r="J16" s="155">
        <v>373407</v>
      </c>
      <c r="K16" s="155">
        <v>756426</v>
      </c>
      <c r="L16" s="155">
        <v>107598</v>
      </c>
      <c r="M16" s="155">
        <v>21090</v>
      </c>
      <c r="N16" s="155">
        <v>394598</v>
      </c>
      <c r="O16" s="158">
        <v>1653119</v>
      </c>
    </row>
    <row r="17" spans="1:15" x14ac:dyDescent="0.25">
      <c r="A17" s="154" t="s">
        <v>195</v>
      </c>
      <c r="B17" s="168" t="s">
        <v>97</v>
      </c>
      <c r="C17" s="155">
        <v>237733</v>
      </c>
      <c r="D17" s="155">
        <v>1166689</v>
      </c>
      <c r="E17" s="155">
        <v>91426</v>
      </c>
      <c r="F17" s="155">
        <v>28866</v>
      </c>
      <c r="G17" s="155">
        <v>644087</v>
      </c>
      <c r="H17" s="158">
        <v>2168801</v>
      </c>
      <c r="I17" s="162">
        <v>68.41</v>
      </c>
      <c r="J17" s="155">
        <v>162633</v>
      </c>
      <c r="K17" s="155">
        <v>798132</v>
      </c>
      <c r="L17" s="155">
        <v>62545</v>
      </c>
      <c r="M17" s="155">
        <v>19747</v>
      </c>
      <c r="N17" s="155">
        <v>440620</v>
      </c>
      <c r="O17" s="158">
        <v>1483677</v>
      </c>
    </row>
    <row r="18" spans="1:15" x14ac:dyDescent="0.25">
      <c r="A18" s="154" t="s">
        <v>196</v>
      </c>
      <c r="B18" s="168" t="s">
        <v>98</v>
      </c>
      <c r="C18" s="155">
        <v>30254</v>
      </c>
      <c r="D18" s="155">
        <v>521026</v>
      </c>
      <c r="E18" s="155">
        <v>274787</v>
      </c>
      <c r="F18" s="155">
        <v>2479</v>
      </c>
      <c r="G18" s="155">
        <v>165163</v>
      </c>
      <c r="H18" s="158">
        <v>993709</v>
      </c>
      <c r="I18" s="162">
        <v>91.66</v>
      </c>
      <c r="J18" s="155">
        <v>27731</v>
      </c>
      <c r="K18" s="155">
        <v>477572</v>
      </c>
      <c r="L18" s="155">
        <v>251870</v>
      </c>
      <c r="M18" s="155">
        <v>2272</v>
      </c>
      <c r="N18" s="155">
        <v>151388</v>
      </c>
      <c r="O18" s="158">
        <v>910833</v>
      </c>
    </row>
    <row r="19" spans="1:15" x14ac:dyDescent="0.25">
      <c r="A19" s="154" t="s">
        <v>197</v>
      </c>
      <c r="B19" s="168" t="s">
        <v>36</v>
      </c>
      <c r="C19" s="155">
        <v>709618</v>
      </c>
      <c r="D19" s="155">
        <v>9297</v>
      </c>
      <c r="E19" s="155">
        <v>36907</v>
      </c>
      <c r="F19" s="159">
        <v>506</v>
      </c>
      <c r="G19" s="155">
        <v>45607</v>
      </c>
      <c r="H19" s="158">
        <v>801935</v>
      </c>
      <c r="I19" s="162">
        <v>83.71</v>
      </c>
      <c r="J19" s="155">
        <v>594021</v>
      </c>
      <c r="K19" s="155">
        <v>7783</v>
      </c>
      <c r="L19" s="155">
        <v>30895</v>
      </c>
      <c r="M19" s="159">
        <v>424</v>
      </c>
      <c r="N19" s="155">
        <v>38178</v>
      </c>
      <c r="O19" s="158">
        <v>671301</v>
      </c>
    </row>
    <row r="20" spans="1:15" x14ac:dyDescent="0.25">
      <c r="A20" s="154" t="s">
        <v>198</v>
      </c>
      <c r="B20" s="168" t="s">
        <v>37</v>
      </c>
      <c r="C20" s="155">
        <v>51230</v>
      </c>
      <c r="D20" s="155">
        <v>401057</v>
      </c>
      <c r="E20" s="155">
        <v>5867</v>
      </c>
      <c r="F20" s="155">
        <v>449330</v>
      </c>
      <c r="G20" s="155">
        <v>119134</v>
      </c>
      <c r="H20" s="158">
        <v>1026618</v>
      </c>
      <c r="I20" s="162">
        <v>74.83</v>
      </c>
      <c r="J20" s="155">
        <v>38335</v>
      </c>
      <c r="K20" s="155">
        <v>300111</v>
      </c>
      <c r="L20" s="155">
        <v>4390</v>
      </c>
      <c r="M20" s="155">
        <v>336234</v>
      </c>
      <c r="N20" s="155">
        <v>89148</v>
      </c>
      <c r="O20" s="158">
        <v>768218</v>
      </c>
    </row>
    <row r="21" spans="1:15" x14ac:dyDescent="0.25">
      <c r="A21" s="154" t="s">
        <v>199</v>
      </c>
      <c r="B21" s="168" t="s">
        <v>99</v>
      </c>
      <c r="C21" s="155">
        <v>128944</v>
      </c>
      <c r="D21" s="155">
        <v>803565</v>
      </c>
      <c r="E21" s="155">
        <v>5070</v>
      </c>
      <c r="F21" s="155">
        <v>704555</v>
      </c>
      <c r="G21" s="155">
        <v>252327</v>
      </c>
      <c r="H21" s="158">
        <v>1894461</v>
      </c>
      <c r="I21" s="162">
        <v>62.41</v>
      </c>
      <c r="J21" s="155">
        <v>80474</v>
      </c>
      <c r="K21" s="155">
        <v>501505</v>
      </c>
      <c r="L21" s="155">
        <v>3164</v>
      </c>
      <c r="M21" s="155">
        <v>439713</v>
      </c>
      <c r="N21" s="155">
        <v>157477</v>
      </c>
      <c r="O21" s="158">
        <v>1182333</v>
      </c>
    </row>
    <row r="22" spans="1:15" x14ac:dyDescent="0.25">
      <c r="A22" s="154" t="s">
        <v>200</v>
      </c>
      <c r="B22" s="168" t="s">
        <v>38</v>
      </c>
      <c r="C22" s="155">
        <v>1888</v>
      </c>
      <c r="D22" s="155">
        <v>6625</v>
      </c>
      <c r="E22" s="155">
        <v>4311</v>
      </c>
      <c r="F22" s="155">
        <v>518331</v>
      </c>
      <c r="G22" s="155">
        <v>357459</v>
      </c>
      <c r="H22" s="158">
        <v>888614</v>
      </c>
      <c r="I22" s="162">
        <v>67.88</v>
      </c>
      <c r="J22" s="155">
        <v>1282</v>
      </c>
      <c r="K22" s="155">
        <v>4497</v>
      </c>
      <c r="L22" s="155">
        <v>2926</v>
      </c>
      <c r="M22" s="155">
        <v>351843</v>
      </c>
      <c r="N22" s="155">
        <v>242643</v>
      </c>
      <c r="O22" s="158">
        <v>603191</v>
      </c>
    </row>
    <row r="23" spans="1:15" x14ac:dyDescent="0.25">
      <c r="A23" s="154" t="s">
        <v>201</v>
      </c>
      <c r="B23" s="168" t="s">
        <v>39</v>
      </c>
      <c r="C23" s="155">
        <v>9185</v>
      </c>
      <c r="D23" s="155">
        <v>768086</v>
      </c>
      <c r="E23" s="155">
        <v>2593</v>
      </c>
      <c r="F23" s="155">
        <v>1604</v>
      </c>
      <c r="G23" s="155">
        <v>105027</v>
      </c>
      <c r="H23" s="158">
        <v>886495</v>
      </c>
      <c r="I23" s="162">
        <v>69.08</v>
      </c>
      <c r="J23" s="155">
        <v>6345</v>
      </c>
      <c r="K23" s="155">
        <v>530594</v>
      </c>
      <c r="L23" s="155">
        <v>1791</v>
      </c>
      <c r="M23" s="155">
        <v>1108</v>
      </c>
      <c r="N23" s="155">
        <v>72553</v>
      </c>
      <c r="O23" s="158">
        <v>612391</v>
      </c>
    </row>
    <row r="24" spans="1:15" x14ac:dyDescent="0.25">
      <c r="A24" s="154" t="s">
        <v>202</v>
      </c>
      <c r="B24" s="168" t="s">
        <v>40</v>
      </c>
      <c r="C24" s="155">
        <v>11958</v>
      </c>
      <c r="D24" s="155">
        <v>23523</v>
      </c>
      <c r="E24" s="155">
        <v>276383</v>
      </c>
      <c r="F24" s="155">
        <v>33102</v>
      </c>
      <c r="G24" s="155">
        <v>503001</v>
      </c>
      <c r="H24" s="158">
        <v>847967</v>
      </c>
      <c r="I24" s="162">
        <v>72.19</v>
      </c>
      <c r="J24" s="155">
        <v>8632</v>
      </c>
      <c r="K24" s="155">
        <v>16981</v>
      </c>
      <c r="L24" s="155">
        <v>199521</v>
      </c>
      <c r="M24" s="155">
        <v>23896</v>
      </c>
      <c r="N24" s="155">
        <v>363116</v>
      </c>
      <c r="O24" s="158">
        <v>612146</v>
      </c>
    </row>
    <row r="25" spans="1:15" x14ac:dyDescent="0.25">
      <c r="A25" s="154" t="s">
        <v>203</v>
      </c>
      <c r="B25" s="168" t="s">
        <v>100</v>
      </c>
      <c r="C25" s="155">
        <v>14892</v>
      </c>
      <c r="D25" s="155">
        <v>9239</v>
      </c>
      <c r="E25" s="155">
        <v>191182</v>
      </c>
      <c r="F25" s="155">
        <v>4909</v>
      </c>
      <c r="G25" s="155">
        <v>501016</v>
      </c>
      <c r="H25" s="158">
        <v>721238</v>
      </c>
      <c r="I25" s="162">
        <v>59.04</v>
      </c>
      <c r="J25" s="155">
        <v>8792</v>
      </c>
      <c r="K25" s="155">
        <v>5455</v>
      </c>
      <c r="L25" s="155">
        <v>112874</v>
      </c>
      <c r="M25" s="155">
        <v>2898</v>
      </c>
      <c r="N25" s="155">
        <v>295800</v>
      </c>
      <c r="O25" s="158">
        <v>425819</v>
      </c>
    </row>
    <row r="26" spans="1:15" x14ac:dyDescent="0.25">
      <c r="A26" s="154" t="s">
        <v>204</v>
      </c>
      <c r="B26" s="168" t="s">
        <v>41</v>
      </c>
      <c r="C26" s="155">
        <v>3650</v>
      </c>
      <c r="D26" s="155">
        <v>13023</v>
      </c>
      <c r="E26" s="155">
        <v>1214</v>
      </c>
      <c r="F26" s="155">
        <v>576145</v>
      </c>
      <c r="G26" s="155">
        <v>186685</v>
      </c>
      <c r="H26" s="158">
        <v>780717</v>
      </c>
      <c r="I26" s="162">
        <v>70.78</v>
      </c>
      <c r="J26" s="155">
        <v>2583</v>
      </c>
      <c r="K26" s="155">
        <v>9218</v>
      </c>
      <c r="L26" s="159">
        <v>859</v>
      </c>
      <c r="M26" s="155">
        <v>407795</v>
      </c>
      <c r="N26" s="155">
        <v>132136</v>
      </c>
      <c r="O26" s="158">
        <v>552591</v>
      </c>
    </row>
    <row r="27" spans="1:15" x14ac:dyDescent="0.25">
      <c r="A27" s="154" t="s">
        <v>205</v>
      </c>
      <c r="B27" s="168" t="s">
        <v>42</v>
      </c>
      <c r="C27" s="155">
        <v>540110</v>
      </c>
      <c r="D27" s="155">
        <v>12474</v>
      </c>
      <c r="E27" s="155">
        <v>8136</v>
      </c>
      <c r="F27" s="155">
        <v>2456</v>
      </c>
      <c r="G27" s="155">
        <v>14409</v>
      </c>
      <c r="H27" s="158">
        <v>577585</v>
      </c>
      <c r="I27" s="162">
        <v>83.83</v>
      </c>
      <c r="J27" s="155">
        <v>452774</v>
      </c>
      <c r="K27" s="155">
        <v>10457</v>
      </c>
      <c r="L27" s="155">
        <v>6820</v>
      </c>
      <c r="M27" s="155">
        <v>2059</v>
      </c>
      <c r="N27" s="155">
        <v>12079</v>
      </c>
      <c r="O27" s="158">
        <v>484189</v>
      </c>
    </row>
    <row r="28" spans="1:15" x14ac:dyDescent="0.25">
      <c r="A28" s="154" t="s">
        <v>206</v>
      </c>
      <c r="B28" s="168" t="s">
        <v>43</v>
      </c>
      <c r="C28" s="155">
        <v>1593933</v>
      </c>
      <c r="D28" s="155">
        <v>54819</v>
      </c>
      <c r="E28" s="155">
        <v>141740</v>
      </c>
      <c r="F28" s="155">
        <v>2671</v>
      </c>
      <c r="G28" s="155">
        <v>379553</v>
      </c>
      <c r="H28" s="158">
        <v>2172716</v>
      </c>
      <c r="I28" s="162">
        <v>58.43</v>
      </c>
      <c r="J28" s="155">
        <v>931335</v>
      </c>
      <c r="K28" s="155">
        <v>32031</v>
      </c>
      <c r="L28" s="155">
        <v>82819</v>
      </c>
      <c r="M28" s="155">
        <v>1561</v>
      </c>
      <c r="N28" s="155">
        <v>221773</v>
      </c>
      <c r="O28" s="158">
        <v>1269519</v>
      </c>
    </row>
    <row r="29" spans="1:15" x14ac:dyDescent="0.25">
      <c r="A29" s="154" t="s">
        <v>207</v>
      </c>
      <c r="B29" s="168" t="s">
        <v>44</v>
      </c>
      <c r="C29" s="155">
        <v>9903</v>
      </c>
      <c r="D29" s="155">
        <v>25516</v>
      </c>
      <c r="E29" s="155">
        <v>1429</v>
      </c>
      <c r="F29" s="155">
        <v>257355</v>
      </c>
      <c r="G29" s="155">
        <v>204257</v>
      </c>
      <c r="H29" s="158">
        <v>498460</v>
      </c>
      <c r="I29" s="162">
        <v>82.58</v>
      </c>
      <c r="J29" s="155">
        <v>8178</v>
      </c>
      <c r="K29" s="155">
        <v>21071</v>
      </c>
      <c r="L29" s="155">
        <v>1180</v>
      </c>
      <c r="M29" s="155">
        <v>212524</v>
      </c>
      <c r="N29" s="155">
        <v>168675</v>
      </c>
      <c r="O29" s="158">
        <v>411628</v>
      </c>
    </row>
    <row r="30" spans="1:15" x14ac:dyDescent="0.25">
      <c r="A30" s="154" t="s">
        <v>208</v>
      </c>
      <c r="B30" s="168" t="s">
        <v>45</v>
      </c>
      <c r="C30" s="155">
        <v>11405</v>
      </c>
      <c r="D30" s="155">
        <v>518337</v>
      </c>
      <c r="E30" s="155">
        <v>4137</v>
      </c>
      <c r="F30" s="159">
        <v>666</v>
      </c>
      <c r="G30" s="155">
        <v>103694</v>
      </c>
      <c r="H30" s="158">
        <v>638239</v>
      </c>
      <c r="I30" s="162">
        <v>72.489999999999995</v>
      </c>
      <c r="J30" s="155">
        <v>8267</v>
      </c>
      <c r="K30" s="155">
        <v>375742</v>
      </c>
      <c r="L30" s="155">
        <v>2999</v>
      </c>
      <c r="M30" s="159">
        <v>483</v>
      </c>
      <c r="N30" s="155">
        <v>75168</v>
      </c>
      <c r="O30" s="158">
        <v>462659</v>
      </c>
    </row>
    <row r="31" spans="1:15" x14ac:dyDescent="0.25">
      <c r="A31" s="154" t="s">
        <v>209</v>
      </c>
      <c r="B31" s="168" t="s">
        <v>46</v>
      </c>
      <c r="C31" s="155">
        <v>21843</v>
      </c>
      <c r="D31" s="155">
        <v>24927</v>
      </c>
      <c r="E31" s="155">
        <v>416261</v>
      </c>
      <c r="F31" s="155">
        <v>4789</v>
      </c>
      <c r="G31" s="155">
        <v>644416</v>
      </c>
      <c r="H31" s="158">
        <v>1112236</v>
      </c>
      <c r="I31" s="162">
        <v>57.92</v>
      </c>
      <c r="J31" s="155">
        <v>12651</v>
      </c>
      <c r="K31" s="155">
        <v>14438</v>
      </c>
      <c r="L31" s="155">
        <v>241098</v>
      </c>
      <c r="M31" s="155">
        <v>2774</v>
      </c>
      <c r="N31" s="155">
        <v>373246</v>
      </c>
      <c r="O31" s="158">
        <v>644207</v>
      </c>
    </row>
    <row r="32" spans="1:15" x14ac:dyDescent="0.25">
      <c r="A32" s="154" t="s">
        <v>210</v>
      </c>
      <c r="B32" s="168" t="s">
        <v>47</v>
      </c>
      <c r="C32" s="155">
        <v>19461</v>
      </c>
      <c r="D32" s="155">
        <v>607378</v>
      </c>
      <c r="E32" s="155">
        <v>8503</v>
      </c>
      <c r="F32" s="155">
        <v>1225</v>
      </c>
      <c r="G32" s="155">
        <v>91274</v>
      </c>
      <c r="H32" s="158">
        <v>727841</v>
      </c>
      <c r="I32" s="163">
        <v>69</v>
      </c>
      <c r="J32" s="155">
        <v>13428</v>
      </c>
      <c r="K32" s="155">
        <v>419091</v>
      </c>
      <c r="L32" s="155">
        <v>5867</v>
      </c>
      <c r="M32" s="159">
        <v>845</v>
      </c>
      <c r="N32" s="155">
        <v>62979</v>
      </c>
      <c r="O32" s="158">
        <v>502210</v>
      </c>
    </row>
    <row r="33" spans="1:15" x14ac:dyDescent="0.25">
      <c r="A33" s="154" t="s">
        <v>211</v>
      </c>
      <c r="B33" s="168" t="s">
        <v>48</v>
      </c>
      <c r="C33" s="155">
        <v>5167</v>
      </c>
      <c r="D33" s="155">
        <v>6467</v>
      </c>
      <c r="E33" s="155">
        <v>2093</v>
      </c>
      <c r="F33" s="155">
        <v>371438</v>
      </c>
      <c r="G33" s="155">
        <v>491266</v>
      </c>
      <c r="H33" s="158">
        <v>876431</v>
      </c>
      <c r="I33" s="162">
        <v>58.28</v>
      </c>
      <c r="J33" s="155">
        <v>3011</v>
      </c>
      <c r="K33" s="155">
        <v>3769</v>
      </c>
      <c r="L33" s="155">
        <v>1220</v>
      </c>
      <c r="M33" s="155">
        <v>216474</v>
      </c>
      <c r="N33" s="155">
        <v>286310</v>
      </c>
      <c r="O33" s="158">
        <v>510784</v>
      </c>
    </row>
    <row r="34" spans="1:15" x14ac:dyDescent="0.25">
      <c r="A34" s="154" t="s">
        <v>212</v>
      </c>
      <c r="B34" s="168" t="s">
        <v>49</v>
      </c>
      <c r="C34" s="155">
        <v>534969</v>
      </c>
      <c r="D34" s="155">
        <v>17213</v>
      </c>
      <c r="E34" s="155">
        <v>5867</v>
      </c>
      <c r="F34" s="155">
        <v>1324</v>
      </c>
      <c r="G34" s="155">
        <v>680454</v>
      </c>
      <c r="H34" s="158">
        <v>1239827</v>
      </c>
      <c r="I34" s="162">
        <v>92.39</v>
      </c>
      <c r="J34" s="155">
        <v>494258</v>
      </c>
      <c r="K34" s="155">
        <v>15903</v>
      </c>
      <c r="L34" s="155">
        <v>5421</v>
      </c>
      <c r="M34" s="155">
        <v>1223</v>
      </c>
      <c r="N34" s="155">
        <v>628671</v>
      </c>
      <c r="O34" s="158">
        <v>1145476</v>
      </c>
    </row>
    <row r="35" spans="1:15" x14ac:dyDescent="0.25">
      <c r="A35" s="154" t="s">
        <v>213</v>
      </c>
      <c r="B35" s="168" t="s">
        <v>101</v>
      </c>
      <c r="C35" s="155">
        <v>14454</v>
      </c>
      <c r="D35" s="155">
        <v>55844</v>
      </c>
      <c r="E35" s="155">
        <v>2202</v>
      </c>
      <c r="F35" s="155">
        <v>407853</v>
      </c>
      <c r="G35" s="155">
        <v>250023</v>
      </c>
      <c r="H35" s="158">
        <v>730376</v>
      </c>
      <c r="I35" s="164">
        <v>72.599999999999994</v>
      </c>
      <c r="J35" s="155">
        <v>10494</v>
      </c>
      <c r="K35" s="155">
        <v>40543</v>
      </c>
      <c r="L35" s="155">
        <v>1599</v>
      </c>
      <c r="M35" s="155">
        <v>296101</v>
      </c>
      <c r="N35" s="155">
        <v>181517</v>
      </c>
      <c r="O35" s="158">
        <v>530254</v>
      </c>
    </row>
    <row r="36" spans="1:15" x14ac:dyDescent="0.25">
      <c r="A36" s="154" t="s">
        <v>214</v>
      </c>
      <c r="B36" s="168" t="s">
        <v>50</v>
      </c>
      <c r="C36" s="155">
        <v>2838</v>
      </c>
      <c r="D36" s="155">
        <v>10876</v>
      </c>
      <c r="E36" s="155">
        <v>442617</v>
      </c>
      <c r="F36" s="155">
        <v>2855</v>
      </c>
      <c r="G36" s="155">
        <v>5804</v>
      </c>
      <c r="H36" s="158">
        <v>464990</v>
      </c>
      <c r="I36" s="162">
        <v>72.290000000000006</v>
      </c>
      <c r="J36" s="155">
        <v>2052</v>
      </c>
      <c r="K36" s="155">
        <v>7862</v>
      </c>
      <c r="L36" s="155">
        <v>319968</v>
      </c>
      <c r="M36" s="155">
        <v>2064</v>
      </c>
      <c r="N36" s="155">
        <v>4196</v>
      </c>
      <c r="O36" s="158">
        <v>336142</v>
      </c>
    </row>
    <row r="37" spans="1:15" x14ac:dyDescent="0.25">
      <c r="A37" s="154" t="s">
        <v>215</v>
      </c>
      <c r="B37" s="168" t="s">
        <v>51</v>
      </c>
      <c r="C37" s="155">
        <v>22013</v>
      </c>
      <c r="D37" s="155">
        <v>1013097</v>
      </c>
      <c r="E37" s="155">
        <v>14230</v>
      </c>
      <c r="F37" s="155">
        <v>1802</v>
      </c>
      <c r="G37" s="155">
        <v>401905</v>
      </c>
      <c r="H37" s="158">
        <v>1453047</v>
      </c>
      <c r="I37" s="162">
        <v>56.96</v>
      </c>
      <c r="J37" s="155">
        <v>12539</v>
      </c>
      <c r="K37" s="155">
        <v>577060</v>
      </c>
      <c r="L37" s="155">
        <v>8105</v>
      </c>
      <c r="M37" s="155">
        <v>1026</v>
      </c>
      <c r="N37" s="155">
        <v>228925</v>
      </c>
      <c r="O37" s="158">
        <v>827655</v>
      </c>
    </row>
    <row r="38" spans="1:15" x14ac:dyDescent="0.25">
      <c r="A38" s="154" t="s">
        <v>216</v>
      </c>
      <c r="B38" s="168" t="s">
        <v>52</v>
      </c>
      <c r="C38" s="155">
        <v>25186</v>
      </c>
      <c r="D38" s="155">
        <v>13875</v>
      </c>
      <c r="E38" s="155">
        <v>16417</v>
      </c>
      <c r="F38" s="155">
        <v>554110</v>
      </c>
      <c r="G38" s="155">
        <v>891805</v>
      </c>
      <c r="H38" s="158">
        <v>1501393</v>
      </c>
      <c r="I38" s="162">
        <v>64.61</v>
      </c>
      <c r="J38" s="155">
        <v>16273</v>
      </c>
      <c r="K38" s="155">
        <v>8965</v>
      </c>
      <c r="L38" s="155">
        <v>10607</v>
      </c>
      <c r="M38" s="155">
        <v>358010</v>
      </c>
      <c r="N38" s="155">
        <v>576195</v>
      </c>
      <c r="O38" s="158">
        <v>970050</v>
      </c>
    </row>
    <row r="39" spans="1:15" x14ac:dyDescent="0.25">
      <c r="A39" s="154" t="s">
        <v>217</v>
      </c>
      <c r="B39" s="168" t="s">
        <v>53</v>
      </c>
      <c r="C39" s="155">
        <v>642686</v>
      </c>
      <c r="D39" s="155">
        <v>9983</v>
      </c>
      <c r="E39" s="155">
        <v>10357</v>
      </c>
      <c r="F39" s="155">
        <v>3507</v>
      </c>
      <c r="G39" s="155">
        <v>80044</v>
      </c>
      <c r="H39" s="158">
        <v>746577</v>
      </c>
      <c r="I39" s="162">
        <v>45.58</v>
      </c>
      <c r="J39" s="155">
        <v>292936</v>
      </c>
      <c r="K39" s="155">
        <v>4550</v>
      </c>
      <c r="L39" s="155">
        <v>4721</v>
      </c>
      <c r="M39" s="155">
        <v>1598</v>
      </c>
      <c r="N39" s="155">
        <v>36484</v>
      </c>
      <c r="O39" s="158">
        <v>340289</v>
      </c>
    </row>
    <row r="40" spans="1:15" x14ac:dyDescent="0.25">
      <c r="A40" s="154" t="s">
        <v>218</v>
      </c>
      <c r="B40" s="168" t="s">
        <v>102</v>
      </c>
      <c r="C40" s="155">
        <v>856194</v>
      </c>
      <c r="D40" s="155">
        <v>260211</v>
      </c>
      <c r="E40" s="155">
        <v>969813</v>
      </c>
      <c r="F40" s="155">
        <v>65239</v>
      </c>
      <c r="G40" s="155">
        <v>791645</v>
      </c>
      <c r="H40" s="158">
        <v>2943102</v>
      </c>
      <c r="I40" s="162">
        <v>73.17</v>
      </c>
      <c r="J40" s="155">
        <v>626477</v>
      </c>
      <c r="K40" s="155">
        <v>190396</v>
      </c>
      <c r="L40" s="155">
        <v>709612</v>
      </c>
      <c r="M40" s="155">
        <v>47735</v>
      </c>
      <c r="N40" s="155">
        <v>579247</v>
      </c>
      <c r="O40" s="158">
        <v>2153467</v>
      </c>
    </row>
    <row r="41" spans="1:15" x14ac:dyDescent="0.25">
      <c r="A41" s="154" t="s">
        <v>219</v>
      </c>
      <c r="B41" s="168" t="s">
        <v>54</v>
      </c>
      <c r="C41" s="155">
        <v>10446</v>
      </c>
      <c r="D41" s="155">
        <v>29186</v>
      </c>
      <c r="E41" s="155">
        <v>1862</v>
      </c>
      <c r="F41" s="155">
        <v>152159</v>
      </c>
      <c r="G41" s="155">
        <v>802478</v>
      </c>
      <c r="H41" s="158">
        <v>996131</v>
      </c>
      <c r="I41" s="162">
        <v>72.27</v>
      </c>
      <c r="J41" s="155">
        <v>7549</v>
      </c>
      <c r="K41" s="155">
        <v>21093</v>
      </c>
      <c r="L41" s="155">
        <v>1346</v>
      </c>
      <c r="M41" s="155">
        <v>109965</v>
      </c>
      <c r="N41" s="155">
        <v>579951</v>
      </c>
      <c r="O41" s="158">
        <v>719904</v>
      </c>
    </row>
    <row r="42" spans="1:15" x14ac:dyDescent="0.25">
      <c r="A42" s="154" t="s">
        <v>220</v>
      </c>
      <c r="B42" s="168" t="s">
        <v>55</v>
      </c>
      <c r="C42" s="155">
        <v>18798</v>
      </c>
      <c r="D42" s="155">
        <v>23521</v>
      </c>
      <c r="E42" s="155">
        <v>134243</v>
      </c>
      <c r="F42" s="155">
        <v>3814</v>
      </c>
      <c r="G42" s="155">
        <v>652360</v>
      </c>
      <c r="H42" s="158">
        <v>832736</v>
      </c>
      <c r="I42" s="162">
        <v>80.680000000000007</v>
      </c>
      <c r="J42" s="155">
        <v>15166</v>
      </c>
      <c r="K42" s="155">
        <v>18977</v>
      </c>
      <c r="L42" s="155">
        <v>108307</v>
      </c>
      <c r="M42" s="155">
        <v>3077</v>
      </c>
      <c r="N42" s="155">
        <v>526324</v>
      </c>
      <c r="O42" s="158">
        <v>671851</v>
      </c>
    </row>
    <row r="43" spans="1:15" x14ac:dyDescent="0.25">
      <c r="A43" s="154" t="s">
        <v>221</v>
      </c>
      <c r="B43" s="168" t="s">
        <v>56</v>
      </c>
      <c r="C43" s="155">
        <v>5666</v>
      </c>
      <c r="D43" s="155">
        <v>3903</v>
      </c>
      <c r="E43" s="155">
        <v>147255</v>
      </c>
      <c r="F43" s="155">
        <v>1501</v>
      </c>
      <c r="G43" s="155">
        <v>243359</v>
      </c>
      <c r="H43" s="158">
        <v>401684</v>
      </c>
      <c r="I43" s="162">
        <v>93.41</v>
      </c>
      <c r="J43" s="155">
        <v>5293</v>
      </c>
      <c r="K43" s="155">
        <v>3646</v>
      </c>
      <c r="L43" s="155">
        <v>137551</v>
      </c>
      <c r="M43" s="155">
        <v>1402</v>
      </c>
      <c r="N43" s="155">
        <v>227322</v>
      </c>
      <c r="O43" s="158">
        <v>375214</v>
      </c>
    </row>
    <row r="44" spans="1:15" x14ac:dyDescent="0.25">
      <c r="A44" s="154" t="s">
        <v>222</v>
      </c>
      <c r="B44" s="168" t="s">
        <v>103</v>
      </c>
      <c r="C44" s="155">
        <v>57192</v>
      </c>
      <c r="D44" s="155">
        <v>49992</v>
      </c>
      <c r="E44" s="155">
        <v>336527</v>
      </c>
      <c r="F44" s="155">
        <v>6209</v>
      </c>
      <c r="G44" s="155">
        <v>685462</v>
      </c>
      <c r="H44" s="158">
        <v>1135382</v>
      </c>
      <c r="I44" s="162">
        <v>63.36</v>
      </c>
      <c r="J44" s="155">
        <v>36237</v>
      </c>
      <c r="K44" s="155">
        <v>31675</v>
      </c>
      <c r="L44" s="155">
        <v>213224</v>
      </c>
      <c r="M44" s="155">
        <v>3934</v>
      </c>
      <c r="N44" s="155">
        <v>434309</v>
      </c>
      <c r="O44" s="158">
        <v>719379</v>
      </c>
    </row>
    <row r="45" spans="1:15" x14ac:dyDescent="0.25">
      <c r="A45" s="154" t="s">
        <v>223</v>
      </c>
      <c r="B45" s="168" t="s">
        <v>57</v>
      </c>
      <c r="C45" s="155">
        <v>1125342</v>
      </c>
      <c r="D45" s="155">
        <v>19913</v>
      </c>
      <c r="E45" s="155">
        <v>13137</v>
      </c>
      <c r="F45" s="155">
        <v>4812</v>
      </c>
      <c r="G45" s="155">
        <v>142000</v>
      </c>
      <c r="H45" s="158">
        <v>1305204</v>
      </c>
      <c r="I45" s="162">
        <v>87.56</v>
      </c>
      <c r="J45" s="155">
        <v>985349</v>
      </c>
      <c r="K45" s="155">
        <v>17436</v>
      </c>
      <c r="L45" s="155">
        <v>11503</v>
      </c>
      <c r="M45" s="155">
        <v>4213</v>
      </c>
      <c r="N45" s="155">
        <v>124335</v>
      </c>
      <c r="O45" s="158">
        <v>1142836</v>
      </c>
    </row>
    <row r="46" spans="1:15" x14ac:dyDescent="0.25">
      <c r="A46" s="154" t="s">
        <v>224</v>
      </c>
      <c r="B46" s="168" t="s">
        <v>58</v>
      </c>
      <c r="C46" s="155">
        <v>7617</v>
      </c>
      <c r="D46" s="155">
        <v>406637</v>
      </c>
      <c r="E46" s="155">
        <v>2632</v>
      </c>
      <c r="F46" s="155">
        <v>1138</v>
      </c>
      <c r="G46" s="155">
        <v>45316</v>
      </c>
      <c r="H46" s="158">
        <v>463340</v>
      </c>
      <c r="I46" s="162">
        <v>71.72</v>
      </c>
      <c r="J46" s="155">
        <v>5463</v>
      </c>
      <c r="K46" s="155">
        <v>291640</v>
      </c>
      <c r="L46" s="155">
        <v>1888</v>
      </c>
      <c r="M46" s="159">
        <v>816</v>
      </c>
      <c r="N46" s="155">
        <v>32501</v>
      </c>
      <c r="O46" s="158">
        <v>332308</v>
      </c>
    </row>
    <row r="47" spans="1:15" x14ac:dyDescent="0.25">
      <c r="A47" s="154" t="s">
        <v>225</v>
      </c>
      <c r="B47" s="168" t="s">
        <v>104</v>
      </c>
      <c r="C47" s="155">
        <v>3116</v>
      </c>
      <c r="D47" s="155">
        <v>4972</v>
      </c>
      <c r="E47" s="159">
        <v>736</v>
      </c>
      <c r="F47" s="155">
        <v>298599</v>
      </c>
      <c r="G47" s="155">
        <v>288097</v>
      </c>
      <c r="H47" s="158">
        <v>595520</v>
      </c>
      <c r="I47" s="162">
        <v>61.85</v>
      </c>
      <c r="J47" s="155">
        <v>1927</v>
      </c>
      <c r="K47" s="155">
        <v>3075</v>
      </c>
      <c r="L47" s="159">
        <v>455</v>
      </c>
      <c r="M47" s="155">
        <v>184683</v>
      </c>
      <c r="N47" s="155">
        <v>178188</v>
      </c>
      <c r="O47" s="158">
        <v>368328</v>
      </c>
    </row>
    <row r="48" spans="1:15" x14ac:dyDescent="0.25">
      <c r="A48" s="154" t="s">
        <v>226</v>
      </c>
      <c r="B48" s="168" t="s">
        <v>59</v>
      </c>
      <c r="C48" s="155">
        <v>1941676</v>
      </c>
      <c r="D48" s="155">
        <v>343552</v>
      </c>
      <c r="E48" s="155">
        <v>23894</v>
      </c>
      <c r="F48" s="155">
        <v>88641</v>
      </c>
      <c r="G48" s="155">
        <v>492253</v>
      </c>
      <c r="H48" s="158">
        <v>2890016</v>
      </c>
      <c r="I48" s="162">
        <v>47.86</v>
      </c>
      <c r="J48" s="155">
        <v>929286</v>
      </c>
      <c r="K48" s="155">
        <v>164424</v>
      </c>
      <c r="L48" s="155">
        <v>11436</v>
      </c>
      <c r="M48" s="155">
        <v>42424</v>
      </c>
      <c r="N48" s="155">
        <v>235592</v>
      </c>
      <c r="O48" s="158">
        <v>1383162</v>
      </c>
    </row>
    <row r="49" spans="1:15" x14ac:dyDescent="0.25">
      <c r="A49" s="154" t="s">
        <v>227</v>
      </c>
      <c r="B49" s="168" t="s">
        <v>60</v>
      </c>
      <c r="C49" s="155">
        <v>23261</v>
      </c>
      <c r="D49" s="155">
        <v>392852</v>
      </c>
      <c r="E49" s="155">
        <v>4402</v>
      </c>
      <c r="F49" s="155">
        <v>907041</v>
      </c>
      <c r="G49" s="155">
        <v>304228</v>
      </c>
      <c r="H49" s="158">
        <v>1631784</v>
      </c>
      <c r="I49" s="164">
        <v>79.3</v>
      </c>
      <c r="J49" s="155">
        <v>18446</v>
      </c>
      <c r="K49" s="155">
        <v>311532</v>
      </c>
      <c r="L49" s="155">
        <v>3491</v>
      </c>
      <c r="M49" s="155">
        <v>719284</v>
      </c>
      <c r="N49" s="155">
        <v>241253</v>
      </c>
      <c r="O49" s="158">
        <v>1294006</v>
      </c>
    </row>
    <row r="50" spans="1:15" x14ac:dyDescent="0.25">
      <c r="A50" s="154" t="s">
        <v>228</v>
      </c>
      <c r="B50" s="168" t="s">
        <v>61</v>
      </c>
      <c r="C50" s="155">
        <v>12112</v>
      </c>
      <c r="D50" s="155">
        <v>10718</v>
      </c>
      <c r="E50" s="155">
        <v>7649</v>
      </c>
      <c r="F50" s="155">
        <v>257134</v>
      </c>
      <c r="G50" s="155">
        <v>722303</v>
      </c>
      <c r="H50" s="158">
        <v>1009916</v>
      </c>
      <c r="I50" s="162">
        <v>69.59</v>
      </c>
      <c r="J50" s="155">
        <v>8429</v>
      </c>
      <c r="K50" s="155">
        <v>7459</v>
      </c>
      <c r="L50" s="155">
        <v>5323</v>
      </c>
      <c r="M50" s="155">
        <v>178940</v>
      </c>
      <c r="N50" s="155">
        <v>502651</v>
      </c>
      <c r="O50" s="158">
        <v>702802</v>
      </c>
    </row>
    <row r="51" spans="1:15" x14ac:dyDescent="0.25">
      <c r="A51" s="154" t="s">
        <v>229</v>
      </c>
      <c r="B51" s="168" t="s">
        <v>62</v>
      </c>
      <c r="C51" s="155">
        <v>81685</v>
      </c>
      <c r="D51" s="155">
        <v>96386</v>
      </c>
      <c r="E51" s="155">
        <v>6100</v>
      </c>
      <c r="F51" s="155">
        <v>1093165</v>
      </c>
      <c r="G51" s="155">
        <v>29425</v>
      </c>
      <c r="H51" s="158">
        <v>1306761</v>
      </c>
      <c r="I51" s="162">
        <v>66.34</v>
      </c>
      <c r="J51" s="155">
        <v>54190</v>
      </c>
      <c r="K51" s="155">
        <v>63942</v>
      </c>
      <c r="L51" s="155">
        <v>4047</v>
      </c>
      <c r="M51" s="155">
        <v>725206</v>
      </c>
      <c r="N51" s="155">
        <v>19521</v>
      </c>
      <c r="O51" s="158">
        <v>866906</v>
      </c>
    </row>
    <row r="52" spans="1:15" x14ac:dyDescent="0.25">
      <c r="A52" s="154" t="s">
        <v>230</v>
      </c>
      <c r="B52" s="168" t="s">
        <v>63</v>
      </c>
      <c r="C52" s="155">
        <v>17801</v>
      </c>
      <c r="D52" s="155">
        <v>8462</v>
      </c>
      <c r="E52" s="155">
        <v>328430</v>
      </c>
      <c r="F52" s="155">
        <v>15502</v>
      </c>
      <c r="G52" s="155">
        <v>464632</v>
      </c>
      <c r="H52" s="158">
        <v>834827</v>
      </c>
      <c r="I52" s="162">
        <v>68.61</v>
      </c>
      <c r="J52" s="155">
        <v>12213</v>
      </c>
      <c r="K52" s="155">
        <v>5806</v>
      </c>
      <c r="L52" s="155">
        <v>225336</v>
      </c>
      <c r="M52" s="155">
        <v>10636</v>
      </c>
      <c r="N52" s="155">
        <v>318784</v>
      </c>
      <c r="O52" s="158">
        <v>572775</v>
      </c>
    </row>
    <row r="53" spans="1:15" x14ac:dyDescent="0.25">
      <c r="A53" s="154" t="s">
        <v>231</v>
      </c>
      <c r="B53" s="168" t="s">
        <v>64</v>
      </c>
      <c r="C53" s="155">
        <v>13067</v>
      </c>
      <c r="D53" s="155">
        <v>22904</v>
      </c>
      <c r="E53" s="155">
        <v>238975</v>
      </c>
      <c r="F53" s="155">
        <v>1997</v>
      </c>
      <c r="G53" s="155">
        <v>550121</v>
      </c>
      <c r="H53" s="158">
        <v>827064</v>
      </c>
      <c r="I53" s="162">
        <v>67.63</v>
      </c>
      <c r="J53" s="155">
        <v>8837</v>
      </c>
      <c r="K53" s="155">
        <v>15490</v>
      </c>
      <c r="L53" s="155">
        <v>161619</v>
      </c>
      <c r="M53" s="155">
        <v>1351</v>
      </c>
      <c r="N53" s="155">
        <v>372047</v>
      </c>
      <c r="O53" s="158">
        <v>559344</v>
      </c>
    </row>
    <row r="54" spans="1:15" x14ac:dyDescent="0.25">
      <c r="A54" s="154" t="s">
        <v>232</v>
      </c>
      <c r="B54" s="168" t="s">
        <v>65</v>
      </c>
      <c r="C54" s="155">
        <v>12075</v>
      </c>
      <c r="D54" s="155">
        <v>1227766</v>
      </c>
      <c r="E54" s="155">
        <v>5279</v>
      </c>
      <c r="F54" s="155">
        <v>2211</v>
      </c>
      <c r="G54" s="155">
        <v>342051</v>
      </c>
      <c r="H54" s="158">
        <v>1589382</v>
      </c>
      <c r="I54" s="162">
        <v>42.78</v>
      </c>
      <c r="J54" s="155">
        <v>5166</v>
      </c>
      <c r="K54" s="155">
        <v>525238</v>
      </c>
      <c r="L54" s="155">
        <v>2258</v>
      </c>
      <c r="M54" s="159">
        <v>946</v>
      </c>
      <c r="N54" s="155">
        <v>146329</v>
      </c>
      <c r="O54" s="158">
        <v>679937</v>
      </c>
    </row>
    <row r="55" spans="1:15" ht="26.25" x14ac:dyDescent="0.25">
      <c r="A55" s="154" t="s">
        <v>233</v>
      </c>
      <c r="B55" s="168" t="s">
        <v>105</v>
      </c>
      <c r="C55" s="155">
        <v>83467</v>
      </c>
      <c r="D55" s="155">
        <v>39624</v>
      </c>
      <c r="E55" s="155">
        <v>36814</v>
      </c>
      <c r="F55" s="155">
        <v>18233</v>
      </c>
      <c r="G55" s="155">
        <v>50981</v>
      </c>
      <c r="H55" s="158">
        <v>229119</v>
      </c>
      <c r="I55" s="162">
        <v>70.61</v>
      </c>
      <c r="J55" s="155">
        <v>58936</v>
      </c>
      <c r="K55" s="155">
        <v>27979</v>
      </c>
      <c r="L55" s="155">
        <v>25994</v>
      </c>
      <c r="M55" s="155">
        <v>12874</v>
      </c>
      <c r="N55" s="155">
        <v>35998</v>
      </c>
      <c r="O55" s="158">
        <v>161781</v>
      </c>
    </row>
    <row r="56" spans="1:15" ht="26.25" x14ac:dyDescent="0.25">
      <c r="A56" s="154" t="s">
        <v>234</v>
      </c>
      <c r="B56" s="168" t="s">
        <v>106</v>
      </c>
      <c r="C56" s="155">
        <v>301349</v>
      </c>
      <c r="D56" s="155">
        <v>40093</v>
      </c>
      <c r="E56" s="155">
        <v>35028</v>
      </c>
      <c r="F56" s="155">
        <v>22675</v>
      </c>
      <c r="G56" s="155">
        <v>106155</v>
      </c>
      <c r="H56" s="158">
        <v>505300</v>
      </c>
      <c r="I56" s="162">
        <v>74.62</v>
      </c>
      <c r="J56" s="155">
        <v>224867</v>
      </c>
      <c r="K56" s="155">
        <v>29917</v>
      </c>
      <c r="L56" s="155">
        <v>26138</v>
      </c>
      <c r="M56" s="155">
        <v>16920</v>
      </c>
      <c r="N56" s="155">
        <v>79213</v>
      </c>
      <c r="O56" s="158">
        <v>377055</v>
      </c>
    </row>
    <row r="57" spans="1:15" x14ac:dyDescent="0.25">
      <c r="A57" s="154" t="s">
        <v>235</v>
      </c>
      <c r="B57" s="168" t="s">
        <v>107</v>
      </c>
      <c r="C57" s="155">
        <v>141925</v>
      </c>
      <c r="D57" s="155">
        <v>436816</v>
      </c>
      <c r="E57" s="155">
        <v>33684</v>
      </c>
      <c r="F57" s="155">
        <v>27015</v>
      </c>
      <c r="G57" s="155">
        <v>225635</v>
      </c>
      <c r="H57" s="158">
        <v>865075</v>
      </c>
      <c r="I57" s="162">
        <v>66.48</v>
      </c>
      <c r="J57" s="155">
        <v>94352</v>
      </c>
      <c r="K57" s="155">
        <v>290395</v>
      </c>
      <c r="L57" s="155">
        <v>22393</v>
      </c>
      <c r="M57" s="155">
        <v>17960</v>
      </c>
      <c r="N57" s="155">
        <v>150002</v>
      </c>
      <c r="O57" s="158">
        <v>575102</v>
      </c>
    </row>
    <row r="58" spans="1:15" ht="26.25" x14ac:dyDescent="0.25">
      <c r="A58" s="154" t="s">
        <v>236</v>
      </c>
      <c r="B58" s="168" t="s">
        <v>108</v>
      </c>
      <c r="C58" s="155">
        <v>61550</v>
      </c>
      <c r="D58" s="155">
        <v>70964</v>
      </c>
      <c r="E58" s="155">
        <v>1557</v>
      </c>
      <c r="F58" s="155">
        <v>101240</v>
      </c>
      <c r="G58" s="155">
        <v>7138</v>
      </c>
      <c r="H58" s="158">
        <v>242449</v>
      </c>
      <c r="I58" s="162">
        <v>45.56</v>
      </c>
      <c r="J58" s="155">
        <v>28042</v>
      </c>
      <c r="K58" s="155">
        <v>32331</v>
      </c>
      <c r="L58" s="159">
        <v>709</v>
      </c>
      <c r="M58" s="155">
        <v>46125</v>
      </c>
      <c r="N58" s="155">
        <v>3252</v>
      </c>
      <c r="O58" s="158">
        <v>110459</v>
      </c>
    </row>
    <row r="59" spans="1:15" ht="26.25" x14ac:dyDescent="0.25">
      <c r="A59" s="154" t="s">
        <v>237</v>
      </c>
      <c r="B59" s="168" t="s">
        <v>109</v>
      </c>
      <c r="C59" s="159">
        <v>271</v>
      </c>
      <c r="D59" s="159">
        <v>441</v>
      </c>
      <c r="E59" s="159">
        <v>873</v>
      </c>
      <c r="F59" s="155">
        <v>57763</v>
      </c>
      <c r="G59" s="155">
        <v>41945</v>
      </c>
      <c r="H59" s="158">
        <v>101293</v>
      </c>
      <c r="I59" s="164">
        <v>74.599999999999994</v>
      </c>
      <c r="J59" s="159">
        <v>202</v>
      </c>
      <c r="K59" s="159">
        <v>329</v>
      </c>
      <c r="L59" s="159">
        <v>651</v>
      </c>
      <c r="M59" s="155">
        <v>43091</v>
      </c>
      <c r="N59" s="155">
        <v>31291</v>
      </c>
      <c r="O59" s="158">
        <v>75564</v>
      </c>
    </row>
    <row r="60" spans="1:15" ht="26.25" x14ac:dyDescent="0.25">
      <c r="A60" s="154" t="s">
        <v>238</v>
      </c>
      <c r="B60" s="168" t="s">
        <v>110</v>
      </c>
      <c r="C60" s="155">
        <v>12062</v>
      </c>
      <c r="D60" s="155">
        <v>3574</v>
      </c>
      <c r="E60" s="155">
        <v>1821</v>
      </c>
      <c r="F60" s="155">
        <v>1218</v>
      </c>
      <c r="G60" s="155">
        <v>3658</v>
      </c>
      <c r="H60" s="158">
        <v>22333</v>
      </c>
      <c r="I60" s="162">
        <v>22.72</v>
      </c>
      <c r="J60" s="155">
        <v>2740</v>
      </c>
      <c r="K60" s="159">
        <v>812</v>
      </c>
      <c r="L60" s="159">
        <v>414</v>
      </c>
      <c r="M60" s="159">
        <v>277</v>
      </c>
      <c r="N60" s="159">
        <v>831</v>
      </c>
      <c r="O60" s="158">
        <v>5074</v>
      </c>
    </row>
    <row r="61" spans="1:15" ht="26.25" x14ac:dyDescent="0.25">
      <c r="A61" s="154" t="s">
        <v>239</v>
      </c>
      <c r="B61" s="168" t="s">
        <v>111</v>
      </c>
      <c r="C61" s="155">
        <v>35112</v>
      </c>
      <c r="D61" s="155">
        <v>53453</v>
      </c>
      <c r="E61" s="155">
        <v>29813</v>
      </c>
      <c r="F61" s="155">
        <v>5136</v>
      </c>
      <c r="G61" s="155">
        <v>118718</v>
      </c>
      <c r="H61" s="158">
        <v>242232</v>
      </c>
      <c r="I61" s="162">
        <v>45.64</v>
      </c>
      <c r="J61" s="155">
        <v>16025</v>
      </c>
      <c r="K61" s="155">
        <v>24396</v>
      </c>
      <c r="L61" s="155">
        <v>13607</v>
      </c>
      <c r="M61" s="155">
        <v>2344</v>
      </c>
      <c r="N61" s="155">
        <v>54183</v>
      </c>
      <c r="O61" s="158">
        <v>110555</v>
      </c>
    </row>
    <row r="62" spans="1:15" ht="26.25" x14ac:dyDescent="0.25">
      <c r="A62" s="154" t="s">
        <v>240</v>
      </c>
      <c r="B62" s="168" t="s">
        <v>112</v>
      </c>
      <c r="C62" s="155">
        <v>86294</v>
      </c>
      <c r="D62" s="155">
        <v>22425</v>
      </c>
      <c r="E62" s="155">
        <v>10517</v>
      </c>
      <c r="F62" s="155">
        <v>6320</v>
      </c>
      <c r="G62" s="155">
        <v>26255</v>
      </c>
      <c r="H62" s="158">
        <v>151811</v>
      </c>
      <c r="I62" s="162">
        <v>19.43</v>
      </c>
      <c r="J62" s="155">
        <v>16767</v>
      </c>
      <c r="K62" s="155">
        <v>4357</v>
      </c>
      <c r="L62" s="155">
        <v>2043</v>
      </c>
      <c r="M62" s="155">
        <v>1228</v>
      </c>
      <c r="N62" s="155">
        <v>5101</v>
      </c>
      <c r="O62" s="158">
        <v>29496</v>
      </c>
    </row>
    <row r="63" spans="1:15" x14ac:dyDescent="0.25">
      <c r="A63" s="154" t="s">
        <v>241</v>
      </c>
      <c r="B63" s="168" t="s">
        <v>113</v>
      </c>
      <c r="C63" s="155">
        <v>2633</v>
      </c>
      <c r="D63" s="159">
        <v>376</v>
      </c>
      <c r="E63" s="159">
        <v>251</v>
      </c>
      <c r="F63" s="159">
        <v>502</v>
      </c>
      <c r="G63" s="159">
        <v>252</v>
      </c>
      <c r="H63" s="158">
        <v>4014</v>
      </c>
      <c r="I63" s="164">
        <v>55.9</v>
      </c>
      <c r="J63" s="155">
        <v>1472</v>
      </c>
      <c r="K63" s="159">
        <v>210</v>
      </c>
      <c r="L63" s="159">
        <v>140</v>
      </c>
      <c r="M63" s="159">
        <v>281</v>
      </c>
      <c r="N63" s="159">
        <v>141</v>
      </c>
      <c r="O63" s="158">
        <v>2244</v>
      </c>
    </row>
    <row r="64" spans="1:15" ht="39" x14ac:dyDescent="0.25">
      <c r="A64" s="154" t="s">
        <v>242</v>
      </c>
      <c r="B64" s="168" t="s">
        <v>66</v>
      </c>
      <c r="C64" s="155">
        <v>35405</v>
      </c>
      <c r="D64" s="155">
        <v>773608</v>
      </c>
      <c r="E64" s="155">
        <v>721911</v>
      </c>
      <c r="F64" s="155">
        <v>5915</v>
      </c>
      <c r="G64" s="155">
        <v>531008</v>
      </c>
      <c r="H64" s="158">
        <v>2067847</v>
      </c>
      <c r="I64" s="162">
        <v>77.040000000000006</v>
      </c>
      <c r="J64" s="155">
        <v>27276</v>
      </c>
      <c r="K64" s="155">
        <v>595988</v>
      </c>
      <c r="L64" s="155">
        <v>556160</v>
      </c>
      <c r="M64" s="155">
        <v>4557</v>
      </c>
      <c r="N64" s="155">
        <v>409089</v>
      </c>
      <c r="O64" s="158">
        <v>1593070</v>
      </c>
    </row>
    <row r="65" spans="1:15" ht="39" x14ac:dyDescent="0.25">
      <c r="A65" s="154" t="s">
        <v>243</v>
      </c>
      <c r="B65" s="168" t="s">
        <v>67</v>
      </c>
      <c r="C65" s="155">
        <v>1377459</v>
      </c>
      <c r="D65" s="155">
        <v>1754191</v>
      </c>
      <c r="E65" s="155">
        <v>54781</v>
      </c>
      <c r="F65" s="155">
        <v>2224022</v>
      </c>
      <c r="G65" s="155">
        <v>266925</v>
      </c>
      <c r="H65" s="158">
        <v>5677378</v>
      </c>
      <c r="I65" s="162">
        <v>68.84</v>
      </c>
      <c r="J65" s="155">
        <v>948243</v>
      </c>
      <c r="K65" s="155">
        <v>1207585</v>
      </c>
      <c r="L65" s="155">
        <v>37711</v>
      </c>
      <c r="M65" s="155">
        <v>1531017</v>
      </c>
      <c r="N65" s="155">
        <v>183751</v>
      </c>
      <c r="O65" s="158">
        <v>3908307</v>
      </c>
    </row>
    <row r="66" spans="1:15" s="166" customFormat="1" ht="12.75" x14ac:dyDescent="0.2">
      <c r="A66" s="405"/>
      <c r="B66" s="405"/>
      <c r="C66" s="160">
        <v>22956696</v>
      </c>
      <c r="D66" s="160">
        <v>17508219</v>
      </c>
      <c r="E66" s="160">
        <v>7336201</v>
      </c>
      <c r="F66" s="160">
        <v>10046969</v>
      </c>
      <c r="G66" s="160">
        <v>18689871</v>
      </c>
      <c r="H66" s="158">
        <v>76537956</v>
      </c>
      <c r="I66" s="165"/>
      <c r="J66" s="160">
        <v>17526645</v>
      </c>
      <c r="K66" s="160">
        <v>12471769</v>
      </c>
      <c r="L66" s="160">
        <v>5483706</v>
      </c>
      <c r="M66" s="160">
        <v>7019741</v>
      </c>
      <c r="N66" s="160">
        <v>13334653</v>
      </c>
      <c r="O66" s="158">
        <v>55836514</v>
      </c>
    </row>
  </sheetData>
  <mergeCells count="10">
    <mergeCell ref="A66:B66"/>
    <mergeCell ref="A3:A4"/>
    <mergeCell ref="H3:H4"/>
    <mergeCell ref="L1:O1"/>
    <mergeCell ref="A2:O2"/>
    <mergeCell ref="B3:B4"/>
    <mergeCell ref="C3:G3"/>
    <mergeCell ref="I3:I4"/>
    <mergeCell ref="J3:N3"/>
    <mergeCell ref="O3:O4"/>
  </mergeCells>
  <pageMargins left="0.70866141732283472" right="0.70866141732283472" top="0.74803149606299213" bottom="0.74803149606299213" header="0.31496062992125984" footer="0.31496062992125984"/>
  <pageSetup paperSize="9" scale="75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66"/>
  <sheetViews>
    <sheetView view="pageBreakPreview" zoomScale="112" zoomScaleNormal="100" zoomScaleSheetLayoutView="112" workbookViewId="0">
      <pane xSplit="2" ySplit="4" topLeftCell="E5" activePane="bottomRight" state="frozen"/>
      <selection pane="topRight" activeCell="C1" sqref="C1"/>
      <selection pane="bottomLeft" activeCell="A5" sqref="A5"/>
      <selection pane="bottomRight" activeCell="B11" sqref="B11"/>
    </sheetView>
  </sheetViews>
  <sheetFormatPr defaultRowHeight="15" x14ac:dyDescent="0.25"/>
  <cols>
    <col min="1" max="1" width="9" style="152" customWidth="1"/>
    <col min="2" max="2" width="28" style="152" customWidth="1"/>
    <col min="3" max="7" width="9.140625" style="152" customWidth="1"/>
    <col min="8" max="10" width="10.140625" style="152" customWidth="1"/>
    <col min="11" max="12" width="9.140625" style="152" customWidth="1"/>
    <col min="13" max="16" width="10.140625" style="152" customWidth="1"/>
    <col min="17" max="17" width="9.140625" style="152" customWidth="1"/>
    <col min="18" max="20" width="10.140625" style="152" customWidth="1"/>
    <col min="21" max="255" width="9.140625" customWidth="1"/>
    <col min="256" max="257" width="9" customWidth="1"/>
    <col min="258" max="258" width="27.5703125" customWidth="1"/>
    <col min="259" max="276" width="9" customWidth="1"/>
    <col min="277" max="511" width="9.140625" customWidth="1"/>
    <col min="512" max="513" width="9" customWidth="1"/>
    <col min="514" max="514" width="27.5703125" customWidth="1"/>
    <col min="515" max="532" width="9" customWidth="1"/>
    <col min="533" max="767" width="9.140625" customWidth="1"/>
    <col min="768" max="769" width="9" customWidth="1"/>
    <col min="770" max="770" width="27.5703125" customWidth="1"/>
    <col min="771" max="788" width="9" customWidth="1"/>
    <col min="789" max="1023" width="9.140625" customWidth="1"/>
    <col min="1024" max="1025" width="9" customWidth="1"/>
    <col min="1026" max="1026" width="27.5703125" customWidth="1"/>
    <col min="1027" max="1044" width="9" customWidth="1"/>
    <col min="1045" max="1279" width="9.140625" customWidth="1"/>
    <col min="1280" max="1281" width="9" customWidth="1"/>
    <col min="1282" max="1282" width="27.5703125" customWidth="1"/>
    <col min="1283" max="1300" width="9" customWidth="1"/>
    <col min="1301" max="1535" width="9.140625" customWidth="1"/>
    <col min="1536" max="1537" width="9" customWidth="1"/>
    <col min="1538" max="1538" width="27.5703125" customWidth="1"/>
    <col min="1539" max="1556" width="9" customWidth="1"/>
    <col min="1557" max="1791" width="9.140625" customWidth="1"/>
    <col min="1792" max="1793" width="9" customWidth="1"/>
    <col min="1794" max="1794" width="27.5703125" customWidth="1"/>
    <col min="1795" max="1812" width="9" customWidth="1"/>
    <col min="1813" max="2047" width="9.140625" customWidth="1"/>
    <col min="2048" max="2049" width="9" customWidth="1"/>
    <col min="2050" max="2050" width="27.5703125" customWidth="1"/>
    <col min="2051" max="2068" width="9" customWidth="1"/>
    <col min="2069" max="2303" width="9.140625" customWidth="1"/>
    <col min="2304" max="2305" width="9" customWidth="1"/>
    <col min="2306" max="2306" width="27.5703125" customWidth="1"/>
    <col min="2307" max="2324" width="9" customWidth="1"/>
    <col min="2325" max="2559" width="9.140625" customWidth="1"/>
    <col min="2560" max="2561" width="9" customWidth="1"/>
    <col min="2562" max="2562" width="27.5703125" customWidth="1"/>
    <col min="2563" max="2580" width="9" customWidth="1"/>
    <col min="2581" max="2815" width="9.140625" customWidth="1"/>
    <col min="2816" max="2817" width="9" customWidth="1"/>
    <col min="2818" max="2818" width="27.5703125" customWidth="1"/>
    <col min="2819" max="2836" width="9" customWidth="1"/>
    <col min="2837" max="3071" width="9.140625" customWidth="1"/>
    <col min="3072" max="3073" width="9" customWidth="1"/>
    <col min="3074" max="3074" width="27.5703125" customWidth="1"/>
    <col min="3075" max="3092" width="9" customWidth="1"/>
    <col min="3093" max="3327" width="9.140625" customWidth="1"/>
    <col min="3328" max="3329" width="9" customWidth="1"/>
    <col min="3330" max="3330" width="27.5703125" customWidth="1"/>
    <col min="3331" max="3348" width="9" customWidth="1"/>
    <col min="3349" max="3583" width="9.140625" customWidth="1"/>
    <col min="3584" max="3585" width="9" customWidth="1"/>
    <col min="3586" max="3586" width="27.5703125" customWidth="1"/>
    <col min="3587" max="3604" width="9" customWidth="1"/>
    <col min="3605" max="3839" width="9.140625" customWidth="1"/>
    <col min="3840" max="3841" width="9" customWidth="1"/>
    <col min="3842" max="3842" width="27.5703125" customWidth="1"/>
    <col min="3843" max="3860" width="9" customWidth="1"/>
    <col min="3861" max="4095" width="9.140625" customWidth="1"/>
    <col min="4096" max="4097" width="9" customWidth="1"/>
    <col min="4098" max="4098" width="27.5703125" customWidth="1"/>
    <col min="4099" max="4116" width="9" customWidth="1"/>
    <col min="4117" max="4351" width="9.140625" customWidth="1"/>
    <col min="4352" max="4353" width="9" customWidth="1"/>
    <col min="4354" max="4354" width="27.5703125" customWidth="1"/>
    <col min="4355" max="4372" width="9" customWidth="1"/>
    <col min="4373" max="4607" width="9.140625" customWidth="1"/>
    <col min="4608" max="4609" width="9" customWidth="1"/>
    <col min="4610" max="4610" width="27.5703125" customWidth="1"/>
    <col min="4611" max="4628" width="9" customWidth="1"/>
    <col min="4629" max="4863" width="9.140625" customWidth="1"/>
    <col min="4864" max="4865" width="9" customWidth="1"/>
    <col min="4866" max="4866" width="27.5703125" customWidth="1"/>
    <col min="4867" max="4884" width="9" customWidth="1"/>
    <col min="4885" max="5119" width="9.140625" customWidth="1"/>
    <col min="5120" max="5121" width="9" customWidth="1"/>
    <col min="5122" max="5122" width="27.5703125" customWidth="1"/>
    <col min="5123" max="5140" width="9" customWidth="1"/>
    <col min="5141" max="5375" width="9.140625" customWidth="1"/>
    <col min="5376" max="5377" width="9" customWidth="1"/>
    <col min="5378" max="5378" width="27.5703125" customWidth="1"/>
    <col min="5379" max="5396" width="9" customWidth="1"/>
    <col min="5397" max="5631" width="9.140625" customWidth="1"/>
    <col min="5632" max="5633" width="9" customWidth="1"/>
    <col min="5634" max="5634" width="27.5703125" customWidth="1"/>
    <col min="5635" max="5652" width="9" customWidth="1"/>
    <col min="5653" max="5887" width="9.140625" customWidth="1"/>
    <col min="5888" max="5889" width="9" customWidth="1"/>
    <col min="5890" max="5890" width="27.5703125" customWidth="1"/>
    <col min="5891" max="5908" width="9" customWidth="1"/>
    <col min="5909" max="6143" width="9.140625" customWidth="1"/>
    <col min="6144" max="6145" width="9" customWidth="1"/>
    <col min="6146" max="6146" width="27.5703125" customWidth="1"/>
    <col min="6147" max="6164" width="9" customWidth="1"/>
    <col min="6165" max="6399" width="9.140625" customWidth="1"/>
    <col min="6400" max="6401" width="9" customWidth="1"/>
    <col min="6402" max="6402" width="27.5703125" customWidth="1"/>
    <col min="6403" max="6420" width="9" customWidth="1"/>
    <col min="6421" max="6655" width="9.140625" customWidth="1"/>
    <col min="6656" max="6657" width="9" customWidth="1"/>
    <col min="6658" max="6658" width="27.5703125" customWidth="1"/>
    <col min="6659" max="6676" width="9" customWidth="1"/>
    <col min="6677" max="6911" width="9.140625" customWidth="1"/>
    <col min="6912" max="6913" width="9" customWidth="1"/>
    <col min="6914" max="6914" width="27.5703125" customWidth="1"/>
    <col min="6915" max="6932" width="9" customWidth="1"/>
    <col min="6933" max="7167" width="9.140625" customWidth="1"/>
    <col min="7168" max="7169" width="9" customWidth="1"/>
    <col min="7170" max="7170" width="27.5703125" customWidth="1"/>
    <col min="7171" max="7188" width="9" customWidth="1"/>
    <col min="7189" max="7423" width="9.140625" customWidth="1"/>
    <col min="7424" max="7425" width="9" customWidth="1"/>
    <col min="7426" max="7426" width="27.5703125" customWidth="1"/>
    <col min="7427" max="7444" width="9" customWidth="1"/>
    <col min="7445" max="7679" width="9.140625" customWidth="1"/>
    <col min="7680" max="7681" width="9" customWidth="1"/>
    <col min="7682" max="7682" width="27.5703125" customWidth="1"/>
    <col min="7683" max="7700" width="9" customWidth="1"/>
    <col min="7701" max="7935" width="9.140625" customWidth="1"/>
    <col min="7936" max="7937" width="9" customWidth="1"/>
    <col min="7938" max="7938" width="27.5703125" customWidth="1"/>
    <col min="7939" max="7956" width="9" customWidth="1"/>
    <col min="7957" max="8191" width="9.140625" customWidth="1"/>
    <col min="8192" max="8193" width="9" customWidth="1"/>
    <col min="8194" max="8194" width="27.5703125" customWidth="1"/>
    <col min="8195" max="8212" width="9" customWidth="1"/>
    <col min="8213" max="8447" width="9.140625" customWidth="1"/>
    <col min="8448" max="8449" width="9" customWidth="1"/>
    <col min="8450" max="8450" width="27.5703125" customWidth="1"/>
    <col min="8451" max="8468" width="9" customWidth="1"/>
    <col min="8469" max="8703" width="9.140625" customWidth="1"/>
    <col min="8704" max="8705" width="9" customWidth="1"/>
    <col min="8706" max="8706" width="27.5703125" customWidth="1"/>
    <col min="8707" max="8724" width="9" customWidth="1"/>
    <col min="8725" max="8959" width="9.140625" customWidth="1"/>
    <col min="8960" max="8961" width="9" customWidth="1"/>
    <col min="8962" max="8962" width="27.5703125" customWidth="1"/>
    <col min="8963" max="8980" width="9" customWidth="1"/>
    <col min="8981" max="9215" width="9.140625" customWidth="1"/>
    <col min="9216" max="9217" width="9" customWidth="1"/>
    <col min="9218" max="9218" width="27.5703125" customWidth="1"/>
    <col min="9219" max="9236" width="9" customWidth="1"/>
    <col min="9237" max="9471" width="9.140625" customWidth="1"/>
    <col min="9472" max="9473" width="9" customWidth="1"/>
    <col min="9474" max="9474" width="27.5703125" customWidth="1"/>
    <col min="9475" max="9492" width="9" customWidth="1"/>
    <col min="9493" max="9727" width="9.140625" customWidth="1"/>
    <col min="9728" max="9729" width="9" customWidth="1"/>
    <col min="9730" max="9730" width="27.5703125" customWidth="1"/>
    <col min="9731" max="9748" width="9" customWidth="1"/>
    <col min="9749" max="9983" width="9.140625" customWidth="1"/>
    <col min="9984" max="9985" width="9" customWidth="1"/>
    <col min="9986" max="9986" width="27.5703125" customWidth="1"/>
    <col min="9987" max="10004" width="9" customWidth="1"/>
    <col min="10005" max="10239" width="9.140625" customWidth="1"/>
    <col min="10240" max="10241" width="9" customWidth="1"/>
    <col min="10242" max="10242" width="27.5703125" customWidth="1"/>
    <col min="10243" max="10260" width="9" customWidth="1"/>
    <col min="10261" max="10495" width="9.140625" customWidth="1"/>
    <col min="10496" max="10497" width="9" customWidth="1"/>
    <col min="10498" max="10498" width="27.5703125" customWidth="1"/>
    <col min="10499" max="10516" width="9" customWidth="1"/>
    <col min="10517" max="10751" width="9.140625" customWidth="1"/>
    <col min="10752" max="10753" width="9" customWidth="1"/>
    <col min="10754" max="10754" width="27.5703125" customWidth="1"/>
    <col min="10755" max="10772" width="9" customWidth="1"/>
    <col min="10773" max="11007" width="9.140625" customWidth="1"/>
    <col min="11008" max="11009" width="9" customWidth="1"/>
    <col min="11010" max="11010" width="27.5703125" customWidth="1"/>
    <col min="11011" max="11028" width="9" customWidth="1"/>
    <col min="11029" max="11263" width="9.140625" customWidth="1"/>
    <col min="11264" max="11265" width="9" customWidth="1"/>
    <col min="11266" max="11266" width="27.5703125" customWidth="1"/>
    <col min="11267" max="11284" width="9" customWidth="1"/>
    <col min="11285" max="11519" width="9.140625" customWidth="1"/>
    <col min="11520" max="11521" width="9" customWidth="1"/>
    <col min="11522" max="11522" width="27.5703125" customWidth="1"/>
    <col min="11523" max="11540" width="9" customWidth="1"/>
    <col min="11541" max="11775" width="9.140625" customWidth="1"/>
    <col min="11776" max="11777" width="9" customWidth="1"/>
    <col min="11778" max="11778" width="27.5703125" customWidth="1"/>
    <col min="11779" max="11796" width="9" customWidth="1"/>
    <col min="11797" max="12031" width="9.140625" customWidth="1"/>
    <col min="12032" max="12033" width="9" customWidth="1"/>
    <col min="12034" max="12034" width="27.5703125" customWidth="1"/>
    <col min="12035" max="12052" width="9" customWidth="1"/>
    <col min="12053" max="12287" width="9.140625" customWidth="1"/>
    <col min="12288" max="12289" width="9" customWidth="1"/>
    <col min="12290" max="12290" width="27.5703125" customWidth="1"/>
    <col min="12291" max="12308" width="9" customWidth="1"/>
    <col min="12309" max="12543" width="9.140625" customWidth="1"/>
    <col min="12544" max="12545" width="9" customWidth="1"/>
    <col min="12546" max="12546" width="27.5703125" customWidth="1"/>
    <col min="12547" max="12564" width="9" customWidth="1"/>
    <col min="12565" max="12799" width="9.140625" customWidth="1"/>
    <col min="12800" max="12801" width="9" customWidth="1"/>
    <col min="12802" max="12802" width="27.5703125" customWidth="1"/>
    <col min="12803" max="12820" width="9" customWidth="1"/>
    <col min="12821" max="13055" width="9.140625" customWidth="1"/>
    <col min="13056" max="13057" width="9" customWidth="1"/>
    <col min="13058" max="13058" width="27.5703125" customWidth="1"/>
    <col min="13059" max="13076" width="9" customWidth="1"/>
    <col min="13077" max="13311" width="9.140625" customWidth="1"/>
    <col min="13312" max="13313" width="9" customWidth="1"/>
    <col min="13314" max="13314" width="27.5703125" customWidth="1"/>
    <col min="13315" max="13332" width="9" customWidth="1"/>
    <col min="13333" max="13567" width="9.140625" customWidth="1"/>
    <col min="13568" max="13569" width="9" customWidth="1"/>
    <col min="13570" max="13570" width="27.5703125" customWidth="1"/>
    <col min="13571" max="13588" width="9" customWidth="1"/>
    <col min="13589" max="13823" width="9.140625" customWidth="1"/>
    <col min="13824" max="13825" width="9" customWidth="1"/>
    <col min="13826" max="13826" width="27.5703125" customWidth="1"/>
    <col min="13827" max="13844" width="9" customWidth="1"/>
    <col min="13845" max="14079" width="9.140625" customWidth="1"/>
    <col min="14080" max="14081" width="9" customWidth="1"/>
    <col min="14082" max="14082" width="27.5703125" customWidth="1"/>
    <col min="14083" max="14100" width="9" customWidth="1"/>
    <col min="14101" max="14335" width="9.140625" customWidth="1"/>
    <col min="14336" max="14337" width="9" customWidth="1"/>
    <col min="14338" max="14338" width="27.5703125" customWidth="1"/>
    <col min="14339" max="14356" width="9" customWidth="1"/>
    <col min="14357" max="14591" width="9.140625" customWidth="1"/>
    <col min="14592" max="14593" width="9" customWidth="1"/>
    <col min="14594" max="14594" width="27.5703125" customWidth="1"/>
    <col min="14595" max="14612" width="9" customWidth="1"/>
    <col min="14613" max="14847" width="9.140625" customWidth="1"/>
    <col min="14848" max="14849" width="9" customWidth="1"/>
    <col min="14850" max="14850" width="27.5703125" customWidth="1"/>
    <col min="14851" max="14868" width="9" customWidth="1"/>
    <col min="14869" max="15103" width="9.140625" customWidth="1"/>
    <col min="15104" max="15105" width="9" customWidth="1"/>
    <col min="15106" max="15106" width="27.5703125" customWidth="1"/>
    <col min="15107" max="15124" width="9" customWidth="1"/>
    <col min="15125" max="15359" width="9.140625" customWidth="1"/>
    <col min="15360" max="15361" width="9" customWidth="1"/>
    <col min="15362" max="15362" width="27.5703125" customWidth="1"/>
    <col min="15363" max="15380" width="9" customWidth="1"/>
    <col min="15381" max="15615" width="9.140625" customWidth="1"/>
    <col min="15616" max="15617" width="9" customWidth="1"/>
    <col min="15618" max="15618" width="27.5703125" customWidth="1"/>
    <col min="15619" max="15636" width="9" customWidth="1"/>
    <col min="15637" max="15871" width="9.140625" customWidth="1"/>
    <col min="15872" max="15873" width="9" customWidth="1"/>
    <col min="15874" max="15874" width="27.5703125" customWidth="1"/>
    <col min="15875" max="15892" width="9" customWidth="1"/>
    <col min="15893" max="16127" width="9.140625" customWidth="1"/>
    <col min="16128" max="16129" width="9" customWidth="1"/>
    <col min="16130" max="16130" width="27.5703125" customWidth="1"/>
    <col min="16131" max="16148" width="9" customWidth="1"/>
    <col min="16149" max="16383" width="9.140625" customWidth="1"/>
  </cols>
  <sheetData>
    <row r="1" spans="1:20" s="152" customFormat="1" ht="43.5" customHeight="1" x14ac:dyDescent="0.25">
      <c r="P1" s="410" t="s">
        <v>244</v>
      </c>
      <c r="Q1" s="410"/>
      <c r="R1" s="410"/>
      <c r="S1" s="410"/>
      <c r="T1" s="410"/>
    </row>
    <row r="2" spans="1:20" s="152" customFormat="1" ht="29.25" customHeight="1" x14ac:dyDescent="0.25">
      <c r="A2" s="417" t="s">
        <v>173</v>
      </c>
      <c r="B2" s="417"/>
      <c r="C2" s="417"/>
      <c r="D2" s="417"/>
      <c r="E2" s="417"/>
      <c r="F2" s="417"/>
      <c r="G2" s="417"/>
      <c r="H2" s="417"/>
      <c r="I2" s="417"/>
      <c r="J2" s="417"/>
      <c r="K2" s="417"/>
      <c r="L2" s="417"/>
      <c r="M2" s="417"/>
      <c r="N2" s="417"/>
      <c r="O2" s="417"/>
      <c r="P2" s="417"/>
      <c r="Q2" s="417"/>
      <c r="R2" s="417"/>
      <c r="S2" s="417"/>
      <c r="T2" s="417"/>
    </row>
    <row r="3" spans="1:20" s="152" customFormat="1" ht="33" customHeight="1" x14ac:dyDescent="0.25">
      <c r="A3" s="406" t="s">
        <v>75</v>
      </c>
      <c r="B3" s="406" t="s">
        <v>174</v>
      </c>
      <c r="C3" s="424" t="s">
        <v>175</v>
      </c>
      <c r="D3" s="424"/>
      <c r="E3" s="424"/>
      <c r="F3" s="424"/>
      <c r="G3" s="424"/>
      <c r="H3" s="425" t="s">
        <v>6</v>
      </c>
      <c r="I3" s="418" t="s">
        <v>176</v>
      </c>
      <c r="J3" s="418"/>
      <c r="K3" s="418"/>
      <c r="L3" s="418"/>
      <c r="M3" s="418"/>
      <c r="N3" s="419" t="s">
        <v>6</v>
      </c>
      <c r="O3" s="421" t="s">
        <v>177</v>
      </c>
      <c r="P3" s="421"/>
      <c r="Q3" s="421"/>
      <c r="R3" s="421"/>
      <c r="S3" s="421"/>
      <c r="T3" s="422" t="s">
        <v>6</v>
      </c>
    </row>
    <row r="4" spans="1:20" s="152" customFormat="1" ht="57" customHeight="1" x14ac:dyDescent="0.25">
      <c r="A4" s="407"/>
      <c r="B4" s="407"/>
      <c r="C4" s="153" t="s">
        <v>178</v>
      </c>
      <c r="D4" s="153" t="s">
        <v>179</v>
      </c>
      <c r="E4" s="153" t="s">
        <v>180</v>
      </c>
      <c r="F4" s="153" t="s">
        <v>181</v>
      </c>
      <c r="G4" s="153" t="s">
        <v>182</v>
      </c>
      <c r="H4" s="426"/>
      <c r="I4" s="153" t="s">
        <v>178</v>
      </c>
      <c r="J4" s="153" t="s">
        <v>179</v>
      </c>
      <c r="K4" s="153" t="s">
        <v>180</v>
      </c>
      <c r="L4" s="153" t="s">
        <v>181</v>
      </c>
      <c r="M4" s="153" t="s">
        <v>182</v>
      </c>
      <c r="N4" s="420"/>
      <c r="O4" s="153" t="s">
        <v>178</v>
      </c>
      <c r="P4" s="153" t="s">
        <v>179</v>
      </c>
      <c r="Q4" s="153" t="s">
        <v>180</v>
      </c>
      <c r="R4" s="153" t="s">
        <v>181</v>
      </c>
      <c r="S4" s="153" t="s">
        <v>182</v>
      </c>
      <c r="T4" s="423"/>
    </row>
    <row r="5" spans="1:20" ht="26.25" x14ac:dyDescent="0.25">
      <c r="A5" s="154" t="s">
        <v>183</v>
      </c>
      <c r="B5" s="154" t="s">
        <v>32</v>
      </c>
      <c r="C5" s="155">
        <v>130259</v>
      </c>
      <c r="D5" s="155">
        <v>40412</v>
      </c>
      <c r="E5" s="155">
        <v>68505</v>
      </c>
      <c r="F5" s="155">
        <v>7147</v>
      </c>
      <c r="G5" s="155">
        <v>34012</v>
      </c>
      <c r="H5" s="156">
        <v>280335</v>
      </c>
      <c r="I5" s="155">
        <v>168500</v>
      </c>
      <c r="J5" s="155">
        <v>52130</v>
      </c>
      <c r="K5" s="155">
        <v>88484</v>
      </c>
      <c r="L5" s="155">
        <v>9404</v>
      </c>
      <c r="M5" s="155">
        <v>43926</v>
      </c>
      <c r="N5" s="157">
        <v>362444</v>
      </c>
      <c r="O5" s="155">
        <v>298759</v>
      </c>
      <c r="P5" s="155">
        <v>92542</v>
      </c>
      <c r="Q5" s="155">
        <v>156989</v>
      </c>
      <c r="R5" s="155">
        <v>16551</v>
      </c>
      <c r="S5" s="155">
        <v>77938</v>
      </c>
      <c r="T5" s="158">
        <v>642779</v>
      </c>
    </row>
    <row r="6" spans="1:20" ht="26.25" x14ac:dyDescent="0.25">
      <c r="A6" s="154" t="s">
        <v>184</v>
      </c>
      <c r="B6" s="154" t="s">
        <v>89</v>
      </c>
      <c r="C6" s="155">
        <v>26854</v>
      </c>
      <c r="D6" s="155">
        <v>8063</v>
      </c>
      <c r="E6" s="155">
        <v>5299</v>
      </c>
      <c r="F6" s="155">
        <v>9147</v>
      </c>
      <c r="G6" s="155">
        <v>11540</v>
      </c>
      <c r="H6" s="156">
        <v>60903</v>
      </c>
      <c r="I6" s="155">
        <v>49781</v>
      </c>
      <c r="J6" s="155">
        <v>14862</v>
      </c>
      <c r="K6" s="155">
        <v>9880</v>
      </c>
      <c r="L6" s="155">
        <v>17067</v>
      </c>
      <c r="M6" s="155">
        <v>21435</v>
      </c>
      <c r="N6" s="157">
        <v>113025</v>
      </c>
      <c r="O6" s="155">
        <v>76635</v>
      </c>
      <c r="P6" s="155">
        <v>22925</v>
      </c>
      <c r="Q6" s="155">
        <v>15179</v>
      </c>
      <c r="R6" s="155">
        <v>26214</v>
      </c>
      <c r="S6" s="155">
        <v>32975</v>
      </c>
      <c r="T6" s="158">
        <v>173928</v>
      </c>
    </row>
    <row r="7" spans="1:20" x14ac:dyDescent="0.25">
      <c r="A7" s="154" t="s">
        <v>185</v>
      </c>
      <c r="B7" s="154" t="s">
        <v>70</v>
      </c>
      <c r="C7" s="155">
        <v>561437</v>
      </c>
      <c r="D7" s="155">
        <v>54237</v>
      </c>
      <c r="E7" s="155">
        <v>33414</v>
      </c>
      <c r="F7" s="155">
        <v>21626</v>
      </c>
      <c r="G7" s="155">
        <v>96349</v>
      </c>
      <c r="H7" s="156">
        <v>767063</v>
      </c>
      <c r="I7" s="155">
        <v>1195029</v>
      </c>
      <c r="J7" s="155">
        <v>115678</v>
      </c>
      <c r="K7" s="155">
        <v>71243</v>
      </c>
      <c r="L7" s="155">
        <v>46308</v>
      </c>
      <c r="M7" s="155">
        <v>205912</v>
      </c>
      <c r="N7" s="157">
        <v>1634170</v>
      </c>
      <c r="O7" s="155">
        <v>1756466</v>
      </c>
      <c r="P7" s="155">
        <v>169915</v>
      </c>
      <c r="Q7" s="155">
        <v>104657</v>
      </c>
      <c r="R7" s="155">
        <v>67934</v>
      </c>
      <c r="S7" s="155">
        <v>302261</v>
      </c>
      <c r="T7" s="158">
        <v>2401233</v>
      </c>
    </row>
    <row r="8" spans="1:20" x14ac:dyDescent="0.25">
      <c r="A8" s="154" t="s">
        <v>186</v>
      </c>
      <c r="B8" s="154" t="s">
        <v>90</v>
      </c>
      <c r="C8" s="155">
        <v>242095</v>
      </c>
      <c r="D8" s="155">
        <v>39477</v>
      </c>
      <c r="E8" s="155">
        <v>30754</v>
      </c>
      <c r="F8" s="155">
        <v>28198</v>
      </c>
      <c r="G8" s="155">
        <v>81548</v>
      </c>
      <c r="H8" s="156">
        <v>422072</v>
      </c>
      <c r="I8" s="155">
        <v>1129330</v>
      </c>
      <c r="J8" s="155">
        <v>183989</v>
      </c>
      <c r="K8" s="155">
        <v>143027</v>
      </c>
      <c r="L8" s="155">
        <v>131366</v>
      </c>
      <c r="M8" s="155">
        <v>381080</v>
      </c>
      <c r="N8" s="157">
        <v>1968792</v>
      </c>
      <c r="O8" s="155">
        <v>1371425</v>
      </c>
      <c r="P8" s="155">
        <v>223466</v>
      </c>
      <c r="Q8" s="155">
        <v>173781</v>
      </c>
      <c r="R8" s="155">
        <v>159564</v>
      </c>
      <c r="S8" s="155">
        <v>462628</v>
      </c>
      <c r="T8" s="158">
        <v>2390864</v>
      </c>
    </row>
    <row r="9" spans="1:20" x14ac:dyDescent="0.25">
      <c r="A9" s="154" t="s">
        <v>187</v>
      </c>
      <c r="B9" s="154" t="s">
        <v>91</v>
      </c>
      <c r="C9" s="155">
        <v>368778</v>
      </c>
      <c r="D9" s="155">
        <v>83537</v>
      </c>
      <c r="E9" s="155">
        <v>45108</v>
      </c>
      <c r="F9" s="155">
        <v>13499</v>
      </c>
      <c r="G9" s="155">
        <v>47495</v>
      </c>
      <c r="H9" s="156">
        <v>558417</v>
      </c>
      <c r="I9" s="155">
        <v>1969602</v>
      </c>
      <c r="J9" s="155">
        <v>445061</v>
      </c>
      <c r="K9" s="155">
        <v>240991</v>
      </c>
      <c r="L9" s="155">
        <v>72844</v>
      </c>
      <c r="M9" s="155">
        <v>254707</v>
      </c>
      <c r="N9" s="157">
        <v>2983205</v>
      </c>
      <c r="O9" s="155">
        <v>2338380</v>
      </c>
      <c r="P9" s="155">
        <v>528598</v>
      </c>
      <c r="Q9" s="155">
        <v>286099</v>
      </c>
      <c r="R9" s="155">
        <v>86343</v>
      </c>
      <c r="S9" s="155">
        <v>302202</v>
      </c>
      <c r="T9" s="158">
        <v>3541622</v>
      </c>
    </row>
    <row r="10" spans="1:20" x14ac:dyDescent="0.25">
      <c r="A10" s="154" t="s">
        <v>188</v>
      </c>
      <c r="B10" s="154" t="s">
        <v>92</v>
      </c>
      <c r="C10" s="155">
        <v>439728</v>
      </c>
      <c r="D10" s="155">
        <v>99454</v>
      </c>
      <c r="E10" s="155">
        <v>100076</v>
      </c>
      <c r="F10" s="155">
        <v>21576</v>
      </c>
      <c r="G10" s="155">
        <v>133193</v>
      </c>
      <c r="H10" s="156">
        <v>794027</v>
      </c>
      <c r="I10" s="155">
        <v>1412707</v>
      </c>
      <c r="J10" s="155">
        <v>318970</v>
      </c>
      <c r="K10" s="155">
        <v>321332</v>
      </c>
      <c r="L10" s="155">
        <v>70001</v>
      </c>
      <c r="M10" s="155">
        <v>428133</v>
      </c>
      <c r="N10" s="157">
        <v>2551143</v>
      </c>
      <c r="O10" s="155">
        <v>1852435</v>
      </c>
      <c r="P10" s="155">
        <v>418424</v>
      </c>
      <c r="Q10" s="155">
        <v>421408</v>
      </c>
      <c r="R10" s="155">
        <v>91577</v>
      </c>
      <c r="S10" s="155">
        <v>561326</v>
      </c>
      <c r="T10" s="158">
        <v>3345170</v>
      </c>
    </row>
    <row r="11" spans="1:20" x14ac:dyDescent="0.25">
      <c r="A11" s="154" t="s">
        <v>189</v>
      </c>
      <c r="B11" s="154" t="s">
        <v>71</v>
      </c>
      <c r="C11" s="155">
        <v>53415</v>
      </c>
      <c r="D11" s="155">
        <v>13093</v>
      </c>
      <c r="E11" s="155">
        <v>6137</v>
      </c>
      <c r="F11" s="155">
        <v>3171</v>
      </c>
      <c r="G11" s="155">
        <v>10602</v>
      </c>
      <c r="H11" s="156">
        <v>86418</v>
      </c>
      <c r="I11" s="155">
        <v>1586593</v>
      </c>
      <c r="J11" s="155">
        <v>387828</v>
      </c>
      <c r="K11" s="155">
        <v>182370</v>
      </c>
      <c r="L11" s="155">
        <v>93652</v>
      </c>
      <c r="M11" s="155">
        <v>315122</v>
      </c>
      <c r="N11" s="157">
        <v>2565565</v>
      </c>
      <c r="O11" s="155">
        <v>1640008</v>
      </c>
      <c r="P11" s="155">
        <v>400921</v>
      </c>
      <c r="Q11" s="155">
        <v>188507</v>
      </c>
      <c r="R11" s="155">
        <v>96823</v>
      </c>
      <c r="S11" s="155">
        <v>325724</v>
      </c>
      <c r="T11" s="158">
        <v>2651983</v>
      </c>
    </row>
    <row r="12" spans="1:20" ht="26.25" x14ac:dyDescent="0.25">
      <c r="A12" s="154" t="s">
        <v>190</v>
      </c>
      <c r="B12" s="154" t="s">
        <v>93</v>
      </c>
      <c r="C12" s="155">
        <v>393688</v>
      </c>
      <c r="D12" s="155">
        <v>289447</v>
      </c>
      <c r="E12" s="155">
        <v>111285</v>
      </c>
      <c r="F12" s="155">
        <v>27542</v>
      </c>
      <c r="G12" s="155">
        <v>98610</v>
      </c>
      <c r="H12" s="156">
        <v>920572</v>
      </c>
      <c r="I12" s="155">
        <v>1355909</v>
      </c>
      <c r="J12" s="155">
        <v>988357</v>
      </c>
      <c r="K12" s="155">
        <v>381838</v>
      </c>
      <c r="L12" s="155">
        <v>94885</v>
      </c>
      <c r="M12" s="155">
        <v>340895</v>
      </c>
      <c r="N12" s="157">
        <v>3161884</v>
      </c>
      <c r="O12" s="155">
        <v>1749597</v>
      </c>
      <c r="P12" s="155">
        <v>1277804</v>
      </c>
      <c r="Q12" s="155">
        <v>493123</v>
      </c>
      <c r="R12" s="155">
        <v>122427</v>
      </c>
      <c r="S12" s="155">
        <v>439505</v>
      </c>
      <c r="T12" s="158">
        <v>4082456</v>
      </c>
    </row>
    <row r="13" spans="1:20" x14ac:dyDescent="0.25">
      <c r="A13" s="154" t="s">
        <v>191</v>
      </c>
      <c r="B13" s="154" t="s">
        <v>94</v>
      </c>
      <c r="C13" s="155">
        <v>45952</v>
      </c>
      <c r="D13" s="155">
        <v>146642</v>
      </c>
      <c r="E13" s="155">
        <v>30124</v>
      </c>
      <c r="F13" s="155">
        <v>4468</v>
      </c>
      <c r="G13" s="155">
        <v>78983</v>
      </c>
      <c r="H13" s="156">
        <v>306169</v>
      </c>
      <c r="I13" s="155">
        <v>62491</v>
      </c>
      <c r="J13" s="155">
        <v>198648</v>
      </c>
      <c r="K13" s="155">
        <v>40344</v>
      </c>
      <c r="L13" s="155">
        <v>5984</v>
      </c>
      <c r="M13" s="155">
        <v>107578</v>
      </c>
      <c r="N13" s="157">
        <v>415045</v>
      </c>
      <c r="O13" s="155">
        <v>108443</v>
      </c>
      <c r="P13" s="155">
        <v>345290</v>
      </c>
      <c r="Q13" s="155">
        <v>70468</v>
      </c>
      <c r="R13" s="155">
        <v>10452</v>
      </c>
      <c r="S13" s="155">
        <v>186561</v>
      </c>
      <c r="T13" s="158">
        <v>721214</v>
      </c>
    </row>
    <row r="14" spans="1:20" x14ac:dyDescent="0.25">
      <c r="A14" s="154" t="s">
        <v>192</v>
      </c>
      <c r="B14" s="154" t="s">
        <v>35</v>
      </c>
      <c r="C14" s="155">
        <v>36813</v>
      </c>
      <c r="D14" s="155">
        <v>66798</v>
      </c>
      <c r="E14" s="155">
        <v>12077</v>
      </c>
      <c r="F14" s="155">
        <v>4354</v>
      </c>
      <c r="G14" s="155">
        <v>36352</v>
      </c>
      <c r="H14" s="156">
        <v>156394</v>
      </c>
      <c r="I14" s="155">
        <v>206137</v>
      </c>
      <c r="J14" s="155">
        <v>372725</v>
      </c>
      <c r="K14" s="155">
        <v>67213</v>
      </c>
      <c r="L14" s="155">
        <v>24243</v>
      </c>
      <c r="M14" s="155">
        <v>203796</v>
      </c>
      <c r="N14" s="157">
        <v>874114</v>
      </c>
      <c r="O14" s="155">
        <v>242950</v>
      </c>
      <c r="P14" s="155">
        <v>439523</v>
      </c>
      <c r="Q14" s="155">
        <v>79290</v>
      </c>
      <c r="R14" s="155">
        <v>28597</v>
      </c>
      <c r="S14" s="155">
        <v>240148</v>
      </c>
      <c r="T14" s="158">
        <v>1030508</v>
      </c>
    </row>
    <row r="15" spans="1:20" x14ac:dyDescent="0.25">
      <c r="A15" s="154" t="s">
        <v>193</v>
      </c>
      <c r="B15" s="154" t="s">
        <v>95</v>
      </c>
      <c r="C15" s="155">
        <v>30012</v>
      </c>
      <c r="D15" s="155">
        <v>130270</v>
      </c>
      <c r="E15" s="155">
        <v>27571</v>
      </c>
      <c r="F15" s="155">
        <v>3734</v>
      </c>
      <c r="G15" s="155">
        <v>61568</v>
      </c>
      <c r="H15" s="156">
        <v>253155</v>
      </c>
      <c r="I15" s="155">
        <v>90194</v>
      </c>
      <c r="J15" s="155">
        <v>388886</v>
      </c>
      <c r="K15" s="155">
        <v>82215</v>
      </c>
      <c r="L15" s="155">
        <v>11134</v>
      </c>
      <c r="M15" s="155">
        <v>185070</v>
      </c>
      <c r="N15" s="157">
        <v>757499</v>
      </c>
      <c r="O15" s="155">
        <v>120206</v>
      </c>
      <c r="P15" s="155">
        <v>519156</v>
      </c>
      <c r="Q15" s="155">
        <v>109786</v>
      </c>
      <c r="R15" s="155">
        <v>14868</v>
      </c>
      <c r="S15" s="155">
        <v>246638</v>
      </c>
      <c r="T15" s="158">
        <v>1010654</v>
      </c>
    </row>
    <row r="16" spans="1:20" x14ac:dyDescent="0.25">
      <c r="A16" s="154" t="s">
        <v>194</v>
      </c>
      <c r="B16" s="154" t="s">
        <v>96</v>
      </c>
      <c r="C16" s="155">
        <v>63240</v>
      </c>
      <c r="D16" s="155">
        <v>128820</v>
      </c>
      <c r="E16" s="155">
        <v>18237</v>
      </c>
      <c r="F16" s="155">
        <v>3594</v>
      </c>
      <c r="G16" s="155">
        <v>65974</v>
      </c>
      <c r="H16" s="156">
        <v>279865</v>
      </c>
      <c r="I16" s="155">
        <v>371257</v>
      </c>
      <c r="J16" s="155">
        <v>751359</v>
      </c>
      <c r="K16" s="155">
        <v>106964</v>
      </c>
      <c r="L16" s="155">
        <v>20946</v>
      </c>
      <c r="M16" s="155">
        <v>393181</v>
      </c>
      <c r="N16" s="157">
        <v>1643707</v>
      </c>
      <c r="O16" s="155">
        <v>434497</v>
      </c>
      <c r="P16" s="155">
        <v>880179</v>
      </c>
      <c r="Q16" s="155">
        <v>125201</v>
      </c>
      <c r="R16" s="155">
        <v>24540</v>
      </c>
      <c r="S16" s="155">
        <v>459155</v>
      </c>
      <c r="T16" s="158">
        <v>1923572</v>
      </c>
    </row>
    <row r="17" spans="1:20" x14ac:dyDescent="0.25">
      <c r="A17" s="154" t="s">
        <v>195</v>
      </c>
      <c r="B17" s="154" t="s">
        <v>97</v>
      </c>
      <c r="C17" s="155">
        <v>86382</v>
      </c>
      <c r="D17" s="155">
        <v>426641</v>
      </c>
      <c r="E17" s="155">
        <v>33420</v>
      </c>
      <c r="F17" s="155">
        <v>10591</v>
      </c>
      <c r="G17" s="155">
        <v>228577</v>
      </c>
      <c r="H17" s="156">
        <v>785611</v>
      </c>
      <c r="I17" s="155">
        <v>151351</v>
      </c>
      <c r="J17" s="155">
        <v>740048</v>
      </c>
      <c r="K17" s="155">
        <v>58006</v>
      </c>
      <c r="L17" s="155">
        <v>18275</v>
      </c>
      <c r="M17" s="155">
        <v>415510</v>
      </c>
      <c r="N17" s="157">
        <v>1383190</v>
      </c>
      <c r="O17" s="155">
        <v>237733</v>
      </c>
      <c r="P17" s="155">
        <v>1166689</v>
      </c>
      <c r="Q17" s="155">
        <v>91426</v>
      </c>
      <c r="R17" s="155">
        <v>28866</v>
      </c>
      <c r="S17" s="155">
        <v>644087</v>
      </c>
      <c r="T17" s="158">
        <v>2168801</v>
      </c>
    </row>
    <row r="18" spans="1:20" x14ac:dyDescent="0.25">
      <c r="A18" s="154" t="s">
        <v>196</v>
      </c>
      <c r="B18" s="154" t="s">
        <v>98</v>
      </c>
      <c r="C18" s="155">
        <v>2279</v>
      </c>
      <c r="D18" s="155">
        <v>39456</v>
      </c>
      <c r="E18" s="155">
        <v>20875</v>
      </c>
      <c r="F18" s="159">
        <v>198</v>
      </c>
      <c r="G18" s="155">
        <v>12397</v>
      </c>
      <c r="H18" s="156">
        <v>75205</v>
      </c>
      <c r="I18" s="155">
        <v>27975</v>
      </c>
      <c r="J18" s="155">
        <v>481570</v>
      </c>
      <c r="K18" s="155">
        <v>253912</v>
      </c>
      <c r="L18" s="155">
        <v>2281</v>
      </c>
      <c r="M18" s="155">
        <v>152766</v>
      </c>
      <c r="N18" s="157">
        <v>918504</v>
      </c>
      <c r="O18" s="155">
        <v>30254</v>
      </c>
      <c r="P18" s="155">
        <v>521026</v>
      </c>
      <c r="Q18" s="155">
        <v>274787</v>
      </c>
      <c r="R18" s="155">
        <v>2479</v>
      </c>
      <c r="S18" s="155">
        <v>165163</v>
      </c>
      <c r="T18" s="158">
        <v>993709</v>
      </c>
    </row>
    <row r="19" spans="1:20" x14ac:dyDescent="0.25">
      <c r="A19" s="154" t="s">
        <v>197</v>
      </c>
      <c r="B19" s="154" t="s">
        <v>36</v>
      </c>
      <c r="C19" s="155">
        <v>143206</v>
      </c>
      <c r="D19" s="155">
        <v>1876</v>
      </c>
      <c r="E19" s="155">
        <v>7475</v>
      </c>
      <c r="F19" s="159">
        <v>102</v>
      </c>
      <c r="G19" s="155">
        <v>9258</v>
      </c>
      <c r="H19" s="156">
        <v>161917</v>
      </c>
      <c r="I19" s="155">
        <v>566412</v>
      </c>
      <c r="J19" s="155">
        <v>7421</v>
      </c>
      <c r="K19" s="155">
        <v>29432</v>
      </c>
      <c r="L19" s="159">
        <v>404</v>
      </c>
      <c r="M19" s="155">
        <v>36349</v>
      </c>
      <c r="N19" s="157">
        <v>640018</v>
      </c>
      <c r="O19" s="155">
        <v>709618</v>
      </c>
      <c r="P19" s="155">
        <v>9297</v>
      </c>
      <c r="Q19" s="155">
        <v>36907</v>
      </c>
      <c r="R19" s="159">
        <v>506</v>
      </c>
      <c r="S19" s="155">
        <v>45607</v>
      </c>
      <c r="T19" s="158">
        <v>801935</v>
      </c>
    </row>
    <row r="20" spans="1:20" x14ac:dyDescent="0.25">
      <c r="A20" s="154" t="s">
        <v>198</v>
      </c>
      <c r="B20" s="154" t="s">
        <v>37</v>
      </c>
      <c r="C20" s="155">
        <v>18188</v>
      </c>
      <c r="D20" s="155">
        <v>144370</v>
      </c>
      <c r="E20" s="155">
        <v>2081</v>
      </c>
      <c r="F20" s="155">
        <v>156520</v>
      </c>
      <c r="G20" s="155">
        <v>42322</v>
      </c>
      <c r="H20" s="156">
        <v>363481</v>
      </c>
      <c r="I20" s="155">
        <v>33042</v>
      </c>
      <c r="J20" s="155">
        <v>256687</v>
      </c>
      <c r="K20" s="155">
        <v>3786</v>
      </c>
      <c r="L20" s="155">
        <v>292810</v>
      </c>
      <c r="M20" s="155">
        <v>76812</v>
      </c>
      <c r="N20" s="157">
        <v>663137</v>
      </c>
      <c r="O20" s="155">
        <v>51230</v>
      </c>
      <c r="P20" s="155">
        <v>401057</v>
      </c>
      <c r="Q20" s="155">
        <v>5867</v>
      </c>
      <c r="R20" s="155">
        <v>449330</v>
      </c>
      <c r="S20" s="155">
        <v>119134</v>
      </c>
      <c r="T20" s="158">
        <v>1026618</v>
      </c>
    </row>
    <row r="21" spans="1:20" x14ac:dyDescent="0.25">
      <c r="A21" s="154" t="s">
        <v>199</v>
      </c>
      <c r="B21" s="154" t="s">
        <v>99</v>
      </c>
      <c r="C21" s="155">
        <v>55426</v>
      </c>
      <c r="D21" s="155">
        <v>347428</v>
      </c>
      <c r="E21" s="155">
        <v>2182</v>
      </c>
      <c r="F21" s="155">
        <v>302546</v>
      </c>
      <c r="G21" s="155">
        <v>107706</v>
      </c>
      <c r="H21" s="156">
        <v>815288</v>
      </c>
      <c r="I21" s="155">
        <v>73518</v>
      </c>
      <c r="J21" s="155">
        <v>456137</v>
      </c>
      <c r="K21" s="155">
        <v>2888</v>
      </c>
      <c r="L21" s="155">
        <v>402009</v>
      </c>
      <c r="M21" s="155">
        <v>144621</v>
      </c>
      <c r="N21" s="157">
        <v>1079173</v>
      </c>
      <c r="O21" s="155">
        <v>128944</v>
      </c>
      <c r="P21" s="155">
        <v>803565</v>
      </c>
      <c r="Q21" s="155">
        <v>5070</v>
      </c>
      <c r="R21" s="155">
        <v>704555</v>
      </c>
      <c r="S21" s="155">
        <v>252327</v>
      </c>
      <c r="T21" s="158">
        <v>1894461</v>
      </c>
    </row>
    <row r="22" spans="1:20" x14ac:dyDescent="0.25">
      <c r="A22" s="154" t="s">
        <v>200</v>
      </c>
      <c r="B22" s="154" t="s">
        <v>38</v>
      </c>
      <c r="C22" s="159">
        <v>533</v>
      </c>
      <c r="D22" s="155">
        <v>1822</v>
      </c>
      <c r="E22" s="155">
        <v>1158</v>
      </c>
      <c r="F22" s="155">
        <v>142460</v>
      </c>
      <c r="G22" s="155">
        <v>97362</v>
      </c>
      <c r="H22" s="156">
        <v>243335</v>
      </c>
      <c r="I22" s="155">
        <v>1355</v>
      </c>
      <c r="J22" s="155">
        <v>4803</v>
      </c>
      <c r="K22" s="155">
        <v>3153</v>
      </c>
      <c r="L22" s="155">
        <v>375871</v>
      </c>
      <c r="M22" s="155">
        <v>260097</v>
      </c>
      <c r="N22" s="157">
        <v>645279</v>
      </c>
      <c r="O22" s="155">
        <v>1888</v>
      </c>
      <c r="P22" s="155">
        <v>6625</v>
      </c>
      <c r="Q22" s="155">
        <v>4311</v>
      </c>
      <c r="R22" s="155">
        <v>518331</v>
      </c>
      <c r="S22" s="155">
        <v>357459</v>
      </c>
      <c r="T22" s="158">
        <v>888614</v>
      </c>
    </row>
    <row r="23" spans="1:20" x14ac:dyDescent="0.25">
      <c r="A23" s="154" t="s">
        <v>201</v>
      </c>
      <c r="B23" s="154" t="s">
        <v>39</v>
      </c>
      <c r="C23" s="155">
        <v>3498</v>
      </c>
      <c r="D23" s="155">
        <v>289492</v>
      </c>
      <c r="E23" s="159">
        <v>972</v>
      </c>
      <c r="F23" s="159">
        <v>602</v>
      </c>
      <c r="G23" s="155">
        <v>39435</v>
      </c>
      <c r="H23" s="156">
        <v>333999</v>
      </c>
      <c r="I23" s="155">
        <v>5687</v>
      </c>
      <c r="J23" s="155">
        <v>478594</v>
      </c>
      <c r="K23" s="155">
        <v>1621</v>
      </c>
      <c r="L23" s="155">
        <v>1002</v>
      </c>
      <c r="M23" s="155">
        <v>65592</v>
      </c>
      <c r="N23" s="157">
        <v>552496</v>
      </c>
      <c r="O23" s="155">
        <v>9185</v>
      </c>
      <c r="P23" s="155">
        <v>768086</v>
      </c>
      <c r="Q23" s="155">
        <v>2593</v>
      </c>
      <c r="R23" s="155">
        <v>1604</v>
      </c>
      <c r="S23" s="155">
        <v>105027</v>
      </c>
      <c r="T23" s="158">
        <v>886495</v>
      </c>
    </row>
    <row r="24" spans="1:20" x14ac:dyDescent="0.25">
      <c r="A24" s="154" t="s">
        <v>202</v>
      </c>
      <c r="B24" s="154" t="s">
        <v>40</v>
      </c>
      <c r="C24" s="155">
        <v>3354</v>
      </c>
      <c r="D24" s="155">
        <v>6668</v>
      </c>
      <c r="E24" s="155">
        <v>77808</v>
      </c>
      <c r="F24" s="155">
        <v>9352</v>
      </c>
      <c r="G24" s="155">
        <v>140977</v>
      </c>
      <c r="H24" s="156">
        <v>238159</v>
      </c>
      <c r="I24" s="155">
        <v>8604</v>
      </c>
      <c r="J24" s="155">
        <v>16855</v>
      </c>
      <c r="K24" s="155">
        <v>198575</v>
      </c>
      <c r="L24" s="155">
        <v>23750</v>
      </c>
      <c r="M24" s="155">
        <v>362024</v>
      </c>
      <c r="N24" s="157">
        <v>609808</v>
      </c>
      <c r="O24" s="155">
        <v>11958</v>
      </c>
      <c r="P24" s="155">
        <v>23523</v>
      </c>
      <c r="Q24" s="155">
        <v>276383</v>
      </c>
      <c r="R24" s="155">
        <v>33102</v>
      </c>
      <c r="S24" s="155">
        <v>503001</v>
      </c>
      <c r="T24" s="158">
        <v>847967</v>
      </c>
    </row>
    <row r="25" spans="1:20" x14ac:dyDescent="0.25">
      <c r="A25" s="154" t="s">
        <v>203</v>
      </c>
      <c r="B25" s="154" t="s">
        <v>100</v>
      </c>
      <c r="C25" s="155">
        <v>6463</v>
      </c>
      <c r="D25" s="155">
        <v>3982</v>
      </c>
      <c r="E25" s="155">
        <v>84560</v>
      </c>
      <c r="F25" s="155">
        <v>2172</v>
      </c>
      <c r="G25" s="155">
        <v>217820</v>
      </c>
      <c r="H25" s="156">
        <v>314997</v>
      </c>
      <c r="I25" s="155">
        <v>8429</v>
      </c>
      <c r="J25" s="155">
        <v>5257</v>
      </c>
      <c r="K25" s="155">
        <v>106622</v>
      </c>
      <c r="L25" s="155">
        <v>2737</v>
      </c>
      <c r="M25" s="155">
        <v>283196</v>
      </c>
      <c r="N25" s="157">
        <v>406241</v>
      </c>
      <c r="O25" s="155">
        <v>14892</v>
      </c>
      <c r="P25" s="155">
        <v>9239</v>
      </c>
      <c r="Q25" s="155">
        <v>191182</v>
      </c>
      <c r="R25" s="155">
        <v>4909</v>
      </c>
      <c r="S25" s="155">
        <v>501016</v>
      </c>
      <c r="T25" s="158">
        <v>721238</v>
      </c>
    </row>
    <row r="26" spans="1:20" x14ac:dyDescent="0.25">
      <c r="A26" s="154" t="s">
        <v>204</v>
      </c>
      <c r="B26" s="154" t="s">
        <v>41</v>
      </c>
      <c r="C26" s="155">
        <v>1145</v>
      </c>
      <c r="D26" s="155">
        <v>4124</v>
      </c>
      <c r="E26" s="159">
        <v>389</v>
      </c>
      <c r="F26" s="155">
        <v>183481</v>
      </c>
      <c r="G26" s="155">
        <v>59450</v>
      </c>
      <c r="H26" s="156">
        <v>248589</v>
      </c>
      <c r="I26" s="155">
        <v>2505</v>
      </c>
      <c r="J26" s="155">
        <v>8899</v>
      </c>
      <c r="K26" s="159">
        <v>825</v>
      </c>
      <c r="L26" s="155">
        <v>392664</v>
      </c>
      <c r="M26" s="155">
        <v>127235</v>
      </c>
      <c r="N26" s="157">
        <v>532128</v>
      </c>
      <c r="O26" s="155">
        <v>3650</v>
      </c>
      <c r="P26" s="155">
        <v>13023</v>
      </c>
      <c r="Q26" s="155">
        <v>1214</v>
      </c>
      <c r="R26" s="155">
        <v>576145</v>
      </c>
      <c r="S26" s="155">
        <v>186685</v>
      </c>
      <c r="T26" s="158">
        <v>780717</v>
      </c>
    </row>
    <row r="27" spans="1:20" x14ac:dyDescent="0.25">
      <c r="A27" s="154" t="s">
        <v>205</v>
      </c>
      <c r="B27" s="154" t="s">
        <v>42</v>
      </c>
      <c r="C27" s="155">
        <v>104473</v>
      </c>
      <c r="D27" s="155">
        <v>2427</v>
      </c>
      <c r="E27" s="155">
        <v>1573</v>
      </c>
      <c r="F27" s="159">
        <v>465</v>
      </c>
      <c r="G27" s="155">
        <v>2807</v>
      </c>
      <c r="H27" s="156">
        <v>111745</v>
      </c>
      <c r="I27" s="155">
        <v>435637</v>
      </c>
      <c r="J27" s="155">
        <v>10047</v>
      </c>
      <c r="K27" s="155">
        <v>6563</v>
      </c>
      <c r="L27" s="155">
        <v>1991</v>
      </c>
      <c r="M27" s="155">
        <v>11602</v>
      </c>
      <c r="N27" s="157">
        <v>465840</v>
      </c>
      <c r="O27" s="155">
        <v>540110</v>
      </c>
      <c r="P27" s="155">
        <v>12474</v>
      </c>
      <c r="Q27" s="155">
        <v>8136</v>
      </c>
      <c r="R27" s="155">
        <v>2456</v>
      </c>
      <c r="S27" s="155">
        <v>14409</v>
      </c>
      <c r="T27" s="158">
        <v>577585</v>
      </c>
    </row>
    <row r="28" spans="1:20" x14ac:dyDescent="0.25">
      <c r="A28" s="154" t="s">
        <v>206</v>
      </c>
      <c r="B28" s="154" t="s">
        <v>43</v>
      </c>
      <c r="C28" s="155">
        <v>682284</v>
      </c>
      <c r="D28" s="155">
        <v>23473</v>
      </c>
      <c r="E28" s="155">
        <v>60887</v>
      </c>
      <c r="F28" s="155">
        <v>1125</v>
      </c>
      <c r="G28" s="155">
        <v>162633</v>
      </c>
      <c r="H28" s="156">
        <v>930402</v>
      </c>
      <c r="I28" s="155">
        <v>911649</v>
      </c>
      <c r="J28" s="155">
        <v>31346</v>
      </c>
      <c r="K28" s="155">
        <v>80853</v>
      </c>
      <c r="L28" s="155">
        <v>1546</v>
      </c>
      <c r="M28" s="155">
        <v>216920</v>
      </c>
      <c r="N28" s="157">
        <v>1242314</v>
      </c>
      <c r="O28" s="155">
        <v>1593933</v>
      </c>
      <c r="P28" s="155">
        <v>54819</v>
      </c>
      <c r="Q28" s="155">
        <v>141740</v>
      </c>
      <c r="R28" s="155">
        <v>2671</v>
      </c>
      <c r="S28" s="155">
        <v>379553</v>
      </c>
      <c r="T28" s="158">
        <v>2172716</v>
      </c>
    </row>
    <row r="29" spans="1:20" x14ac:dyDescent="0.25">
      <c r="A29" s="154" t="s">
        <v>207</v>
      </c>
      <c r="B29" s="154" t="s">
        <v>44</v>
      </c>
      <c r="C29" s="155">
        <v>1878</v>
      </c>
      <c r="D29" s="155">
        <v>4832</v>
      </c>
      <c r="E29" s="159">
        <v>278</v>
      </c>
      <c r="F29" s="155">
        <v>49083</v>
      </c>
      <c r="G29" s="155">
        <v>38846</v>
      </c>
      <c r="H29" s="156">
        <v>94917</v>
      </c>
      <c r="I29" s="155">
        <v>8025</v>
      </c>
      <c r="J29" s="155">
        <v>20684</v>
      </c>
      <c r="K29" s="155">
        <v>1151</v>
      </c>
      <c r="L29" s="155">
        <v>208272</v>
      </c>
      <c r="M29" s="155">
        <v>165411</v>
      </c>
      <c r="N29" s="157">
        <v>403543</v>
      </c>
      <c r="O29" s="155">
        <v>9903</v>
      </c>
      <c r="P29" s="155">
        <v>25516</v>
      </c>
      <c r="Q29" s="155">
        <v>1429</v>
      </c>
      <c r="R29" s="155">
        <v>257355</v>
      </c>
      <c r="S29" s="155">
        <v>204257</v>
      </c>
      <c r="T29" s="158">
        <v>498460</v>
      </c>
    </row>
    <row r="30" spans="1:20" x14ac:dyDescent="0.25">
      <c r="A30" s="154" t="s">
        <v>208</v>
      </c>
      <c r="B30" s="154" t="s">
        <v>45</v>
      </c>
      <c r="C30" s="155">
        <v>3891</v>
      </c>
      <c r="D30" s="155">
        <v>176647</v>
      </c>
      <c r="E30" s="155">
        <v>1397</v>
      </c>
      <c r="F30" s="159">
        <v>224</v>
      </c>
      <c r="G30" s="155">
        <v>34743</v>
      </c>
      <c r="H30" s="156">
        <v>216902</v>
      </c>
      <c r="I30" s="155">
        <v>7514</v>
      </c>
      <c r="J30" s="155">
        <v>341690</v>
      </c>
      <c r="K30" s="155">
        <v>2740</v>
      </c>
      <c r="L30" s="159">
        <v>442</v>
      </c>
      <c r="M30" s="155">
        <v>68951</v>
      </c>
      <c r="N30" s="157">
        <v>421337</v>
      </c>
      <c r="O30" s="155">
        <v>11405</v>
      </c>
      <c r="P30" s="155">
        <v>518337</v>
      </c>
      <c r="Q30" s="155">
        <v>4137</v>
      </c>
      <c r="R30" s="159">
        <v>666</v>
      </c>
      <c r="S30" s="155">
        <v>103694</v>
      </c>
      <c r="T30" s="158">
        <v>638239</v>
      </c>
    </row>
    <row r="31" spans="1:20" x14ac:dyDescent="0.25">
      <c r="A31" s="154" t="s">
        <v>209</v>
      </c>
      <c r="B31" s="154" t="s">
        <v>46</v>
      </c>
      <c r="C31" s="155">
        <v>8995</v>
      </c>
      <c r="D31" s="155">
        <v>10702</v>
      </c>
      <c r="E31" s="155">
        <v>174517</v>
      </c>
      <c r="F31" s="155">
        <v>2006</v>
      </c>
      <c r="G31" s="155">
        <v>261348</v>
      </c>
      <c r="H31" s="156">
        <v>457568</v>
      </c>
      <c r="I31" s="155">
        <v>12848</v>
      </c>
      <c r="J31" s="155">
        <v>14225</v>
      </c>
      <c r="K31" s="155">
        <v>241744</v>
      </c>
      <c r="L31" s="155">
        <v>2783</v>
      </c>
      <c r="M31" s="155">
        <v>383068</v>
      </c>
      <c r="N31" s="157">
        <v>654668</v>
      </c>
      <c r="O31" s="155">
        <v>21843</v>
      </c>
      <c r="P31" s="155">
        <v>24927</v>
      </c>
      <c r="Q31" s="155">
        <v>416261</v>
      </c>
      <c r="R31" s="155">
        <v>4789</v>
      </c>
      <c r="S31" s="155">
        <v>644416</v>
      </c>
      <c r="T31" s="158">
        <v>1112236</v>
      </c>
    </row>
    <row r="32" spans="1:20" x14ac:dyDescent="0.25">
      <c r="A32" s="154" t="s">
        <v>210</v>
      </c>
      <c r="B32" s="154" t="s">
        <v>47</v>
      </c>
      <c r="C32" s="155">
        <v>6460</v>
      </c>
      <c r="D32" s="155">
        <v>201789</v>
      </c>
      <c r="E32" s="155">
        <v>2842</v>
      </c>
      <c r="F32" s="159">
        <v>416</v>
      </c>
      <c r="G32" s="155">
        <v>30093</v>
      </c>
      <c r="H32" s="156">
        <v>241600</v>
      </c>
      <c r="I32" s="155">
        <v>13001</v>
      </c>
      <c r="J32" s="155">
        <v>405589</v>
      </c>
      <c r="K32" s="155">
        <v>5661</v>
      </c>
      <c r="L32" s="159">
        <v>809</v>
      </c>
      <c r="M32" s="155">
        <v>61181</v>
      </c>
      <c r="N32" s="157">
        <v>486241</v>
      </c>
      <c r="O32" s="155">
        <v>19461</v>
      </c>
      <c r="P32" s="155">
        <v>607378</v>
      </c>
      <c r="Q32" s="155">
        <v>8503</v>
      </c>
      <c r="R32" s="155">
        <v>1225</v>
      </c>
      <c r="S32" s="155">
        <v>91274</v>
      </c>
      <c r="T32" s="158">
        <v>727841</v>
      </c>
    </row>
    <row r="33" spans="1:20" x14ac:dyDescent="0.25">
      <c r="A33" s="154" t="s">
        <v>211</v>
      </c>
      <c r="B33" s="154" t="s">
        <v>48</v>
      </c>
      <c r="C33" s="155">
        <v>2056</v>
      </c>
      <c r="D33" s="155">
        <v>2455</v>
      </c>
      <c r="E33" s="159">
        <v>818</v>
      </c>
      <c r="F33" s="155">
        <v>144041</v>
      </c>
      <c r="G33" s="155">
        <v>190590</v>
      </c>
      <c r="H33" s="156">
        <v>339960</v>
      </c>
      <c r="I33" s="155">
        <v>3111</v>
      </c>
      <c r="J33" s="155">
        <v>4012</v>
      </c>
      <c r="K33" s="155">
        <v>1275</v>
      </c>
      <c r="L33" s="155">
        <v>227397</v>
      </c>
      <c r="M33" s="155">
        <v>300676</v>
      </c>
      <c r="N33" s="157">
        <v>536471</v>
      </c>
      <c r="O33" s="155">
        <v>5167</v>
      </c>
      <c r="P33" s="155">
        <v>6467</v>
      </c>
      <c r="Q33" s="155">
        <v>2093</v>
      </c>
      <c r="R33" s="155">
        <v>371438</v>
      </c>
      <c r="S33" s="155">
        <v>491266</v>
      </c>
      <c r="T33" s="158">
        <v>876431</v>
      </c>
    </row>
    <row r="34" spans="1:20" x14ac:dyDescent="0.25">
      <c r="A34" s="154" t="s">
        <v>212</v>
      </c>
      <c r="B34" s="154" t="s">
        <v>49</v>
      </c>
      <c r="C34" s="155">
        <v>48952</v>
      </c>
      <c r="D34" s="155">
        <v>1507</v>
      </c>
      <c r="E34" s="159">
        <v>534</v>
      </c>
      <c r="F34" s="159">
        <v>116</v>
      </c>
      <c r="G34" s="155">
        <v>62281</v>
      </c>
      <c r="H34" s="156">
        <v>113390</v>
      </c>
      <c r="I34" s="155">
        <v>486017</v>
      </c>
      <c r="J34" s="155">
        <v>15706</v>
      </c>
      <c r="K34" s="155">
        <v>5333</v>
      </c>
      <c r="L34" s="155">
        <v>1208</v>
      </c>
      <c r="M34" s="155">
        <v>618173</v>
      </c>
      <c r="N34" s="157">
        <v>1126437</v>
      </c>
      <c r="O34" s="155">
        <v>534969</v>
      </c>
      <c r="P34" s="155">
        <v>17213</v>
      </c>
      <c r="Q34" s="155">
        <v>5867</v>
      </c>
      <c r="R34" s="155">
        <v>1324</v>
      </c>
      <c r="S34" s="155">
        <v>680454</v>
      </c>
      <c r="T34" s="158">
        <v>1239827</v>
      </c>
    </row>
    <row r="35" spans="1:20" x14ac:dyDescent="0.25">
      <c r="A35" s="154" t="s">
        <v>213</v>
      </c>
      <c r="B35" s="154" t="s">
        <v>101</v>
      </c>
      <c r="C35" s="155">
        <v>5408</v>
      </c>
      <c r="D35" s="155">
        <v>20426</v>
      </c>
      <c r="E35" s="159">
        <v>817</v>
      </c>
      <c r="F35" s="155">
        <v>152294</v>
      </c>
      <c r="G35" s="155">
        <v>93470</v>
      </c>
      <c r="H35" s="156">
        <v>272415</v>
      </c>
      <c r="I35" s="155">
        <v>9046</v>
      </c>
      <c r="J35" s="155">
        <v>35418</v>
      </c>
      <c r="K35" s="155">
        <v>1385</v>
      </c>
      <c r="L35" s="155">
        <v>255559</v>
      </c>
      <c r="M35" s="155">
        <v>156553</v>
      </c>
      <c r="N35" s="157">
        <v>457961</v>
      </c>
      <c r="O35" s="155">
        <v>14454</v>
      </c>
      <c r="P35" s="155">
        <v>55844</v>
      </c>
      <c r="Q35" s="155">
        <v>2202</v>
      </c>
      <c r="R35" s="155">
        <v>407853</v>
      </c>
      <c r="S35" s="155">
        <v>250023</v>
      </c>
      <c r="T35" s="158">
        <v>730376</v>
      </c>
    </row>
    <row r="36" spans="1:20" x14ac:dyDescent="0.25">
      <c r="A36" s="154" t="s">
        <v>214</v>
      </c>
      <c r="B36" s="154" t="s">
        <v>50</v>
      </c>
      <c r="C36" s="159">
        <v>816</v>
      </c>
      <c r="D36" s="155">
        <v>3069</v>
      </c>
      <c r="E36" s="155">
        <v>126233</v>
      </c>
      <c r="F36" s="159">
        <v>833</v>
      </c>
      <c r="G36" s="155">
        <v>1698</v>
      </c>
      <c r="H36" s="156">
        <v>132649</v>
      </c>
      <c r="I36" s="155">
        <v>2022</v>
      </c>
      <c r="J36" s="155">
        <v>7807</v>
      </c>
      <c r="K36" s="155">
        <v>316384</v>
      </c>
      <c r="L36" s="155">
        <v>2022</v>
      </c>
      <c r="M36" s="155">
        <v>4106</v>
      </c>
      <c r="N36" s="157">
        <v>332341</v>
      </c>
      <c r="O36" s="155">
        <v>2838</v>
      </c>
      <c r="P36" s="155">
        <v>10876</v>
      </c>
      <c r="Q36" s="155">
        <v>442617</v>
      </c>
      <c r="R36" s="155">
        <v>2855</v>
      </c>
      <c r="S36" s="155">
        <v>5804</v>
      </c>
      <c r="T36" s="158">
        <v>464990</v>
      </c>
    </row>
    <row r="37" spans="1:20" x14ac:dyDescent="0.25">
      <c r="A37" s="154" t="s">
        <v>215</v>
      </c>
      <c r="B37" s="154" t="s">
        <v>51</v>
      </c>
      <c r="C37" s="155">
        <v>9608</v>
      </c>
      <c r="D37" s="155">
        <v>438830</v>
      </c>
      <c r="E37" s="155">
        <v>6274</v>
      </c>
      <c r="F37" s="159">
        <v>741</v>
      </c>
      <c r="G37" s="155">
        <v>175339</v>
      </c>
      <c r="H37" s="156">
        <v>630792</v>
      </c>
      <c r="I37" s="155">
        <v>12405</v>
      </c>
      <c r="J37" s="155">
        <v>574267</v>
      </c>
      <c r="K37" s="155">
        <v>7956</v>
      </c>
      <c r="L37" s="155">
        <v>1061</v>
      </c>
      <c r="M37" s="155">
        <v>226566</v>
      </c>
      <c r="N37" s="157">
        <v>822255</v>
      </c>
      <c r="O37" s="155">
        <v>22013</v>
      </c>
      <c r="P37" s="155">
        <v>1013097</v>
      </c>
      <c r="Q37" s="155">
        <v>14230</v>
      </c>
      <c r="R37" s="155">
        <v>1802</v>
      </c>
      <c r="S37" s="155">
        <v>401905</v>
      </c>
      <c r="T37" s="158">
        <v>1453047</v>
      </c>
    </row>
    <row r="38" spans="1:20" x14ac:dyDescent="0.25">
      <c r="A38" s="154" t="s">
        <v>216</v>
      </c>
      <c r="B38" s="154" t="s">
        <v>52</v>
      </c>
      <c r="C38" s="155">
        <v>9363</v>
      </c>
      <c r="D38" s="155">
        <v>5094</v>
      </c>
      <c r="E38" s="155">
        <v>6163</v>
      </c>
      <c r="F38" s="155">
        <v>205348</v>
      </c>
      <c r="G38" s="155">
        <v>330326</v>
      </c>
      <c r="H38" s="156">
        <v>556294</v>
      </c>
      <c r="I38" s="155">
        <v>15823</v>
      </c>
      <c r="J38" s="155">
        <v>8781</v>
      </c>
      <c r="K38" s="155">
        <v>10254</v>
      </c>
      <c r="L38" s="155">
        <v>348762</v>
      </c>
      <c r="M38" s="155">
        <v>561479</v>
      </c>
      <c r="N38" s="157">
        <v>945099</v>
      </c>
      <c r="O38" s="155">
        <v>25186</v>
      </c>
      <c r="P38" s="155">
        <v>13875</v>
      </c>
      <c r="Q38" s="155">
        <v>16417</v>
      </c>
      <c r="R38" s="155">
        <v>554110</v>
      </c>
      <c r="S38" s="155">
        <v>891805</v>
      </c>
      <c r="T38" s="158">
        <v>1501393</v>
      </c>
    </row>
    <row r="39" spans="1:20" x14ac:dyDescent="0.25">
      <c r="A39" s="154" t="s">
        <v>217</v>
      </c>
      <c r="B39" s="154" t="s">
        <v>53</v>
      </c>
      <c r="C39" s="155">
        <v>151068</v>
      </c>
      <c r="D39" s="155">
        <v>2351</v>
      </c>
      <c r="E39" s="155">
        <v>2431</v>
      </c>
      <c r="F39" s="159">
        <v>826</v>
      </c>
      <c r="G39" s="155">
        <v>18872</v>
      </c>
      <c r="H39" s="156">
        <v>175548</v>
      </c>
      <c r="I39" s="155">
        <v>491618</v>
      </c>
      <c r="J39" s="155">
        <v>7632</v>
      </c>
      <c r="K39" s="155">
        <v>7926</v>
      </c>
      <c r="L39" s="155">
        <v>2681</v>
      </c>
      <c r="M39" s="155">
        <v>61172</v>
      </c>
      <c r="N39" s="157">
        <v>571029</v>
      </c>
      <c r="O39" s="155">
        <v>642686</v>
      </c>
      <c r="P39" s="155">
        <v>9983</v>
      </c>
      <c r="Q39" s="155">
        <v>10357</v>
      </c>
      <c r="R39" s="155">
        <v>3507</v>
      </c>
      <c r="S39" s="155">
        <v>80044</v>
      </c>
      <c r="T39" s="158">
        <v>746577</v>
      </c>
    </row>
    <row r="40" spans="1:20" x14ac:dyDescent="0.25">
      <c r="A40" s="154" t="s">
        <v>218</v>
      </c>
      <c r="B40" s="154" t="s">
        <v>102</v>
      </c>
      <c r="C40" s="155">
        <v>160880</v>
      </c>
      <c r="D40" s="155">
        <v>47613</v>
      </c>
      <c r="E40" s="155">
        <v>183654</v>
      </c>
      <c r="F40" s="155">
        <v>12318</v>
      </c>
      <c r="G40" s="155">
        <v>150254</v>
      </c>
      <c r="H40" s="156">
        <v>554719</v>
      </c>
      <c r="I40" s="155">
        <v>695314</v>
      </c>
      <c r="J40" s="155">
        <v>212598</v>
      </c>
      <c r="K40" s="155">
        <v>786159</v>
      </c>
      <c r="L40" s="155">
        <v>52921</v>
      </c>
      <c r="M40" s="155">
        <v>641391</v>
      </c>
      <c r="N40" s="157">
        <v>2388383</v>
      </c>
      <c r="O40" s="155">
        <v>856194</v>
      </c>
      <c r="P40" s="155">
        <v>260211</v>
      </c>
      <c r="Q40" s="155">
        <v>969813</v>
      </c>
      <c r="R40" s="155">
        <v>65239</v>
      </c>
      <c r="S40" s="155">
        <v>791645</v>
      </c>
      <c r="T40" s="158">
        <v>2943102</v>
      </c>
    </row>
    <row r="41" spans="1:20" x14ac:dyDescent="0.25">
      <c r="A41" s="154" t="s">
        <v>219</v>
      </c>
      <c r="B41" s="154" t="s">
        <v>54</v>
      </c>
      <c r="C41" s="155">
        <v>3168</v>
      </c>
      <c r="D41" s="155">
        <v>8294</v>
      </c>
      <c r="E41" s="159">
        <v>566</v>
      </c>
      <c r="F41" s="155">
        <v>46492</v>
      </c>
      <c r="G41" s="155">
        <v>243353</v>
      </c>
      <c r="H41" s="156">
        <v>301873</v>
      </c>
      <c r="I41" s="155">
        <v>7278</v>
      </c>
      <c r="J41" s="155">
        <v>20892</v>
      </c>
      <c r="K41" s="155">
        <v>1296</v>
      </c>
      <c r="L41" s="155">
        <v>105667</v>
      </c>
      <c r="M41" s="155">
        <v>559125</v>
      </c>
      <c r="N41" s="157">
        <v>694258</v>
      </c>
      <c r="O41" s="155">
        <v>10446</v>
      </c>
      <c r="P41" s="155">
        <v>29186</v>
      </c>
      <c r="Q41" s="155">
        <v>1862</v>
      </c>
      <c r="R41" s="155">
        <v>152159</v>
      </c>
      <c r="S41" s="155">
        <v>802478</v>
      </c>
      <c r="T41" s="158">
        <v>996131</v>
      </c>
    </row>
    <row r="42" spans="1:20" x14ac:dyDescent="0.25">
      <c r="A42" s="154" t="s">
        <v>220</v>
      </c>
      <c r="B42" s="154" t="s">
        <v>55</v>
      </c>
      <c r="C42" s="155">
        <v>3645</v>
      </c>
      <c r="D42" s="155">
        <v>4573</v>
      </c>
      <c r="E42" s="155">
        <v>26120</v>
      </c>
      <c r="F42" s="159">
        <v>750</v>
      </c>
      <c r="G42" s="155">
        <v>126815</v>
      </c>
      <c r="H42" s="156">
        <v>161903</v>
      </c>
      <c r="I42" s="155">
        <v>15153</v>
      </c>
      <c r="J42" s="155">
        <v>18948</v>
      </c>
      <c r="K42" s="155">
        <v>108123</v>
      </c>
      <c r="L42" s="155">
        <v>3064</v>
      </c>
      <c r="M42" s="155">
        <v>525545</v>
      </c>
      <c r="N42" s="157">
        <v>670833</v>
      </c>
      <c r="O42" s="155">
        <v>18798</v>
      </c>
      <c r="P42" s="155">
        <v>23521</v>
      </c>
      <c r="Q42" s="155">
        <v>134243</v>
      </c>
      <c r="R42" s="155">
        <v>3814</v>
      </c>
      <c r="S42" s="155">
        <v>652360</v>
      </c>
      <c r="T42" s="158">
        <v>832736</v>
      </c>
    </row>
    <row r="43" spans="1:20" x14ac:dyDescent="0.25">
      <c r="A43" s="154" t="s">
        <v>221</v>
      </c>
      <c r="B43" s="154" t="s">
        <v>56</v>
      </c>
      <c r="C43" s="159">
        <v>362</v>
      </c>
      <c r="D43" s="159">
        <v>249</v>
      </c>
      <c r="E43" s="155">
        <v>9294</v>
      </c>
      <c r="F43" s="159">
        <v>87</v>
      </c>
      <c r="G43" s="155">
        <v>15291</v>
      </c>
      <c r="H43" s="156">
        <v>25283</v>
      </c>
      <c r="I43" s="155">
        <v>5304</v>
      </c>
      <c r="J43" s="155">
        <v>3654</v>
      </c>
      <c r="K43" s="155">
        <v>137961</v>
      </c>
      <c r="L43" s="155">
        <v>1414</v>
      </c>
      <c r="M43" s="155">
        <v>228068</v>
      </c>
      <c r="N43" s="157">
        <v>376401</v>
      </c>
      <c r="O43" s="155">
        <v>5666</v>
      </c>
      <c r="P43" s="155">
        <v>3903</v>
      </c>
      <c r="Q43" s="155">
        <v>147255</v>
      </c>
      <c r="R43" s="155">
        <v>1501</v>
      </c>
      <c r="S43" s="155">
        <v>243359</v>
      </c>
      <c r="T43" s="158">
        <v>401684</v>
      </c>
    </row>
    <row r="44" spans="1:20" x14ac:dyDescent="0.25">
      <c r="A44" s="154" t="s">
        <v>222</v>
      </c>
      <c r="B44" s="154" t="s">
        <v>103</v>
      </c>
      <c r="C44" s="155">
        <v>22805</v>
      </c>
      <c r="D44" s="155">
        <v>20084</v>
      </c>
      <c r="E44" s="155">
        <v>134802</v>
      </c>
      <c r="F44" s="155">
        <v>2113</v>
      </c>
      <c r="G44" s="155">
        <v>273084</v>
      </c>
      <c r="H44" s="156">
        <v>452888</v>
      </c>
      <c r="I44" s="155">
        <v>34387</v>
      </c>
      <c r="J44" s="155">
        <v>29908</v>
      </c>
      <c r="K44" s="155">
        <v>201725</v>
      </c>
      <c r="L44" s="155">
        <v>4096</v>
      </c>
      <c r="M44" s="155">
        <v>412378</v>
      </c>
      <c r="N44" s="157">
        <v>682494</v>
      </c>
      <c r="O44" s="155">
        <v>57192</v>
      </c>
      <c r="P44" s="155">
        <v>49992</v>
      </c>
      <c r="Q44" s="155">
        <v>336527</v>
      </c>
      <c r="R44" s="155">
        <v>6209</v>
      </c>
      <c r="S44" s="155">
        <v>685462</v>
      </c>
      <c r="T44" s="158">
        <v>1135382</v>
      </c>
    </row>
    <row r="45" spans="1:20" x14ac:dyDescent="0.25">
      <c r="A45" s="154" t="s">
        <v>223</v>
      </c>
      <c r="B45" s="154" t="s">
        <v>57</v>
      </c>
      <c r="C45" s="155">
        <v>181857</v>
      </c>
      <c r="D45" s="155">
        <v>3206</v>
      </c>
      <c r="E45" s="155">
        <v>2117</v>
      </c>
      <c r="F45" s="159">
        <v>775</v>
      </c>
      <c r="G45" s="155">
        <v>22897</v>
      </c>
      <c r="H45" s="156">
        <v>210852</v>
      </c>
      <c r="I45" s="155">
        <v>943485</v>
      </c>
      <c r="J45" s="155">
        <v>16707</v>
      </c>
      <c r="K45" s="155">
        <v>11020</v>
      </c>
      <c r="L45" s="155">
        <v>4037</v>
      </c>
      <c r="M45" s="155">
        <v>119103</v>
      </c>
      <c r="N45" s="157">
        <v>1094352</v>
      </c>
      <c r="O45" s="155">
        <v>1125342</v>
      </c>
      <c r="P45" s="155">
        <v>19913</v>
      </c>
      <c r="Q45" s="155">
        <v>13137</v>
      </c>
      <c r="R45" s="155">
        <v>4812</v>
      </c>
      <c r="S45" s="155">
        <v>142000</v>
      </c>
      <c r="T45" s="158">
        <v>1305204</v>
      </c>
    </row>
    <row r="46" spans="1:20" x14ac:dyDescent="0.25">
      <c r="A46" s="154" t="s">
        <v>224</v>
      </c>
      <c r="B46" s="154" t="s">
        <v>58</v>
      </c>
      <c r="C46" s="155">
        <v>2081</v>
      </c>
      <c r="D46" s="155">
        <v>110343</v>
      </c>
      <c r="E46" s="159">
        <v>704</v>
      </c>
      <c r="F46" s="159">
        <v>298</v>
      </c>
      <c r="G46" s="155">
        <v>11724</v>
      </c>
      <c r="H46" s="156">
        <v>125150</v>
      </c>
      <c r="I46" s="155">
        <v>5536</v>
      </c>
      <c r="J46" s="155">
        <v>296294</v>
      </c>
      <c r="K46" s="155">
        <v>1928</v>
      </c>
      <c r="L46" s="159">
        <v>840</v>
      </c>
      <c r="M46" s="155">
        <v>33592</v>
      </c>
      <c r="N46" s="157">
        <v>338190</v>
      </c>
      <c r="O46" s="155">
        <v>7617</v>
      </c>
      <c r="P46" s="155">
        <v>406637</v>
      </c>
      <c r="Q46" s="155">
        <v>2632</v>
      </c>
      <c r="R46" s="155">
        <v>1138</v>
      </c>
      <c r="S46" s="155">
        <v>45316</v>
      </c>
      <c r="T46" s="158">
        <v>463340</v>
      </c>
    </row>
    <row r="47" spans="1:20" x14ac:dyDescent="0.25">
      <c r="A47" s="154" t="s">
        <v>225</v>
      </c>
      <c r="B47" s="154" t="s">
        <v>104</v>
      </c>
      <c r="C47" s="155">
        <v>1230</v>
      </c>
      <c r="D47" s="155">
        <v>1966</v>
      </c>
      <c r="E47" s="159">
        <v>294</v>
      </c>
      <c r="F47" s="155">
        <v>117793</v>
      </c>
      <c r="G47" s="155">
        <v>115276</v>
      </c>
      <c r="H47" s="156">
        <v>236559</v>
      </c>
      <c r="I47" s="155">
        <v>1886</v>
      </c>
      <c r="J47" s="155">
        <v>3006</v>
      </c>
      <c r="K47" s="159">
        <v>442</v>
      </c>
      <c r="L47" s="155">
        <v>180806</v>
      </c>
      <c r="M47" s="155">
        <v>172821</v>
      </c>
      <c r="N47" s="157">
        <v>358961</v>
      </c>
      <c r="O47" s="155">
        <v>3116</v>
      </c>
      <c r="P47" s="155">
        <v>4972</v>
      </c>
      <c r="Q47" s="159">
        <v>736</v>
      </c>
      <c r="R47" s="155">
        <v>298599</v>
      </c>
      <c r="S47" s="155">
        <v>288097</v>
      </c>
      <c r="T47" s="158">
        <v>595520</v>
      </c>
    </row>
    <row r="48" spans="1:20" x14ac:dyDescent="0.25">
      <c r="A48" s="154" t="s">
        <v>226</v>
      </c>
      <c r="B48" s="154" t="s">
        <v>59</v>
      </c>
      <c r="C48" s="155">
        <v>1025302</v>
      </c>
      <c r="D48" s="155">
        <v>181899</v>
      </c>
      <c r="E48" s="155">
        <v>12490</v>
      </c>
      <c r="F48" s="155">
        <v>47506</v>
      </c>
      <c r="G48" s="155">
        <v>259321</v>
      </c>
      <c r="H48" s="156">
        <v>1526518</v>
      </c>
      <c r="I48" s="155">
        <v>916374</v>
      </c>
      <c r="J48" s="155">
        <v>161653</v>
      </c>
      <c r="K48" s="155">
        <v>11404</v>
      </c>
      <c r="L48" s="155">
        <v>41135</v>
      </c>
      <c r="M48" s="155">
        <v>232932</v>
      </c>
      <c r="N48" s="157">
        <v>1363498</v>
      </c>
      <c r="O48" s="155">
        <v>1941676</v>
      </c>
      <c r="P48" s="155">
        <v>343552</v>
      </c>
      <c r="Q48" s="155">
        <v>23894</v>
      </c>
      <c r="R48" s="155">
        <v>88641</v>
      </c>
      <c r="S48" s="155">
        <v>492253</v>
      </c>
      <c r="T48" s="158">
        <v>2890016</v>
      </c>
    </row>
    <row r="49" spans="1:20" x14ac:dyDescent="0.25">
      <c r="A49" s="154" t="s">
        <v>227</v>
      </c>
      <c r="B49" s="154" t="s">
        <v>60</v>
      </c>
      <c r="C49" s="155">
        <v>6477</v>
      </c>
      <c r="D49" s="155">
        <v>109839</v>
      </c>
      <c r="E49" s="155">
        <v>1225</v>
      </c>
      <c r="F49" s="155">
        <v>250211</v>
      </c>
      <c r="G49" s="155">
        <v>84301</v>
      </c>
      <c r="H49" s="156">
        <v>452053</v>
      </c>
      <c r="I49" s="155">
        <v>16784</v>
      </c>
      <c r="J49" s="155">
        <v>283013</v>
      </c>
      <c r="K49" s="155">
        <v>3177</v>
      </c>
      <c r="L49" s="155">
        <v>656830</v>
      </c>
      <c r="M49" s="155">
        <v>219927</v>
      </c>
      <c r="N49" s="157">
        <v>1179731</v>
      </c>
      <c r="O49" s="155">
        <v>23261</v>
      </c>
      <c r="P49" s="155">
        <v>392852</v>
      </c>
      <c r="Q49" s="155">
        <v>4402</v>
      </c>
      <c r="R49" s="155">
        <v>907041</v>
      </c>
      <c r="S49" s="155">
        <v>304228</v>
      </c>
      <c r="T49" s="158">
        <v>1631784</v>
      </c>
    </row>
    <row r="50" spans="1:20" x14ac:dyDescent="0.25">
      <c r="A50" s="154" t="s">
        <v>228</v>
      </c>
      <c r="B50" s="154" t="s">
        <v>61</v>
      </c>
      <c r="C50" s="155">
        <v>4127</v>
      </c>
      <c r="D50" s="155">
        <v>3617</v>
      </c>
      <c r="E50" s="155">
        <v>2581</v>
      </c>
      <c r="F50" s="155">
        <v>87732</v>
      </c>
      <c r="G50" s="155">
        <v>247097</v>
      </c>
      <c r="H50" s="156">
        <v>345154</v>
      </c>
      <c r="I50" s="155">
        <v>7985</v>
      </c>
      <c r="J50" s="155">
        <v>7101</v>
      </c>
      <c r="K50" s="155">
        <v>5068</v>
      </c>
      <c r="L50" s="155">
        <v>169402</v>
      </c>
      <c r="M50" s="155">
        <v>475206</v>
      </c>
      <c r="N50" s="157">
        <v>664762</v>
      </c>
      <c r="O50" s="155">
        <v>12112</v>
      </c>
      <c r="P50" s="155">
        <v>10718</v>
      </c>
      <c r="Q50" s="155">
        <v>7649</v>
      </c>
      <c r="R50" s="155">
        <v>257134</v>
      </c>
      <c r="S50" s="155">
        <v>722303</v>
      </c>
      <c r="T50" s="158">
        <v>1009916</v>
      </c>
    </row>
    <row r="51" spans="1:20" x14ac:dyDescent="0.25">
      <c r="A51" s="154" t="s">
        <v>229</v>
      </c>
      <c r="B51" s="154" t="s">
        <v>62</v>
      </c>
      <c r="C51" s="155">
        <v>30426</v>
      </c>
      <c r="D51" s="155">
        <v>39498</v>
      </c>
      <c r="E51" s="155">
        <v>2274</v>
      </c>
      <c r="F51" s="155">
        <v>410722</v>
      </c>
      <c r="G51" s="155">
        <v>11136</v>
      </c>
      <c r="H51" s="156">
        <v>494056</v>
      </c>
      <c r="I51" s="155">
        <v>51259</v>
      </c>
      <c r="J51" s="155">
        <v>56888</v>
      </c>
      <c r="K51" s="155">
        <v>3826</v>
      </c>
      <c r="L51" s="155">
        <v>682443</v>
      </c>
      <c r="M51" s="155">
        <v>18289</v>
      </c>
      <c r="N51" s="157">
        <v>812705</v>
      </c>
      <c r="O51" s="155">
        <v>81685</v>
      </c>
      <c r="P51" s="155">
        <v>96386</v>
      </c>
      <c r="Q51" s="155">
        <v>6100</v>
      </c>
      <c r="R51" s="155">
        <v>1093165</v>
      </c>
      <c r="S51" s="155">
        <v>29425</v>
      </c>
      <c r="T51" s="158">
        <v>1306761</v>
      </c>
    </row>
    <row r="52" spans="1:20" x14ac:dyDescent="0.25">
      <c r="A52" s="154" t="s">
        <v>230</v>
      </c>
      <c r="B52" s="154" t="s">
        <v>63</v>
      </c>
      <c r="C52" s="155">
        <v>6132</v>
      </c>
      <c r="D52" s="155">
        <v>2952</v>
      </c>
      <c r="E52" s="155">
        <v>112943</v>
      </c>
      <c r="F52" s="155">
        <v>5307</v>
      </c>
      <c r="G52" s="155">
        <v>159656</v>
      </c>
      <c r="H52" s="156">
        <v>286990</v>
      </c>
      <c r="I52" s="155">
        <v>11669</v>
      </c>
      <c r="J52" s="155">
        <v>5510</v>
      </c>
      <c r="K52" s="155">
        <v>215487</v>
      </c>
      <c r="L52" s="155">
        <v>10195</v>
      </c>
      <c r="M52" s="155">
        <v>304976</v>
      </c>
      <c r="N52" s="157">
        <v>547837</v>
      </c>
      <c r="O52" s="155">
        <v>17801</v>
      </c>
      <c r="P52" s="155">
        <v>8462</v>
      </c>
      <c r="Q52" s="155">
        <v>328430</v>
      </c>
      <c r="R52" s="155">
        <v>15502</v>
      </c>
      <c r="S52" s="155">
        <v>464632</v>
      </c>
      <c r="T52" s="158">
        <v>834827</v>
      </c>
    </row>
    <row r="53" spans="1:20" x14ac:dyDescent="0.25">
      <c r="A53" s="154" t="s">
        <v>231</v>
      </c>
      <c r="B53" s="154" t="s">
        <v>64</v>
      </c>
      <c r="C53" s="155">
        <v>5288</v>
      </c>
      <c r="D53" s="155">
        <v>9084</v>
      </c>
      <c r="E53" s="155">
        <v>96594</v>
      </c>
      <c r="F53" s="159">
        <v>759</v>
      </c>
      <c r="G53" s="155">
        <v>219303</v>
      </c>
      <c r="H53" s="156">
        <v>331028</v>
      </c>
      <c r="I53" s="155">
        <v>7779</v>
      </c>
      <c r="J53" s="155">
        <v>13820</v>
      </c>
      <c r="K53" s="155">
        <v>142381</v>
      </c>
      <c r="L53" s="155">
        <v>1238</v>
      </c>
      <c r="M53" s="155">
        <v>330818</v>
      </c>
      <c r="N53" s="157">
        <v>496036</v>
      </c>
      <c r="O53" s="155">
        <v>13067</v>
      </c>
      <c r="P53" s="155">
        <v>22904</v>
      </c>
      <c r="Q53" s="155">
        <v>238975</v>
      </c>
      <c r="R53" s="155">
        <v>1997</v>
      </c>
      <c r="S53" s="155">
        <v>550121</v>
      </c>
      <c r="T53" s="158">
        <v>827064</v>
      </c>
    </row>
    <row r="54" spans="1:20" x14ac:dyDescent="0.25">
      <c r="A54" s="154" t="s">
        <v>232</v>
      </c>
      <c r="B54" s="154" t="s">
        <v>65</v>
      </c>
      <c r="C54" s="155">
        <v>5917</v>
      </c>
      <c r="D54" s="155">
        <v>620703</v>
      </c>
      <c r="E54" s="155">
        <v>2657</v>
      </c>
      <c r="F54" s="155">
        <v>1121</v>
      </c>
      <c r="G54" s="155">
        <v>171913</v>
      </c>
      <c r="H54" s="156">
        <v>802311</v>
      </c>
      <c r="I54" s="155">
        <v>6158</v>
      </c>
      <c r="J54" s="155">
        <v>607063</v>
      </c>
      <c r="K54" s="155">
        <v>2622</v>
      </c>
      <c r="L54" s="155">
        <v>1090</v>
      </c>
      <c r="M54" s="155">
        <v>170138</v>
      </c>
      <c r="N54" s="157">
        <v>787071</v>
      </c>
      <c r="O54" s="155">
        <v>12075</v>
      </c>
      <c r="P54" s="155">
        <v>1227766</v>
      </c>
      <c r="Q54" s="155">
        <v>5279</v>
      </c>
      <c r="R54" s="155">
        <v>2211</v>
      </c>
      <c r="S54" s="155">
        <v>342051</v>
      </c>
      <c r="T54" s="158">
        <v>1589382</v>
      </c>
    </row>
    <row r="55" spans="1:20" ht="26.25" x14ac:dyDescent="0.25">
      <c r="A55" s="154" t="s">
        <v>233</v>
      </c>
      <c r="B55" s="154" t="s">
        <v>105</v>
      </c>
      <c r="C55" s="155">
        <v>23793</v>
      </c>
      <c r="D55" s="155">
        <v>11271</v>
      </c>
      <c r="E55" s="155">
        <v>10499</v>
      </c>
      <c r="F55" s="155">
        <v>5183</v>
      </c>
      <c r="G55" s="155">
        <v>14512</v>
      </c>
      <c r="H55" s="156">
        <v>65258</v>
      </c>
      <c r="I55" s="155">
        <v>59674</v>
      </c>
      <c r="J55" s="155">
        <v>28353</v>
      </c>
      <c r="K55" s="155">
        <v>26315</v>
      </c>
      <c r="L55" s="155">
        <v>13050</v>
      </c>
      <c r="M55" s="155">
        <v>36469</v>
      </c>
      <c r="N55" s="157">
        <v>163861</v>
      </c>
      <c r="O55" s="155">
        <v>83467</v>
      </c>
      <c r="P55" s="155">
        <v>39624</v>
      </c>
      <c r="Q55" s="155">
        <v>36814</v>
      </c>
      <c r="R55" s="155">
        <v>18233</v>
      </c>
      <c r="S55" s="155">
        <v>50981</v>
      </c>
      <c r="T55" s="158">
        <v>229119</v>
      </c>
    </row>
    <row r="56" spans="1:20" ht="26.25" x14ac:dyDescent="0.25">
      <c r="A56" s="154" t="s">
        <v>234</v>
      </c>
      <c r="B56" s="154" t="s">
        <v>106</v>
      </c>
      <c r="C56" s="155">
        <v>88637</v>
      </c>
      <c r="D56" s="155">
        <v>11799</v>
      </c>
      <c r="E56" s="155">
        <v>10337</v>
      </c>
      <c r="F56" s="155">
        <v>6676</v>
      </c>
      <c r="G56" s="155">
        <v>31227</v>
      </c>
      <c r="H56" s="156">
        <v>148676</v>
      </c>
      <c r="I56" s="155">
        <v>212712</v>
      </c>
      <c r="J56" s="155">
        <v>28294</v>
      </c>
      <c r="K56" s="155">
        <v>24691</v>
      </c>
      <c r="L56" s="155">
        <v>15999</v>
      </c>
      <c r="M56" s="155">
        <v>74928</v>
      </c>
      <c r="N56" s="157">
        <v>356624</v>
      </c>
      <c r="O56" s="155">
        <v>301349</v>
      </c>
      <c r="P56" s="155">
        <v>40093</v>
      </c>
      <c r="Q56" s="155">
        <v>35028</v>
      </c>
      <c r="R56" s="155">
        <v>22675</v>
      </c>
      <c r="S56" s="155">
        <v>106155</v>
      </c>
      <c r="T56" s="158">
        <v>505300</v>
      </c>
    </row>
    <row r="57" spans="1:20" x14ac:dyDescent="0.25">
      <c r="A57" s="154" t="s">
        <v>235</v>
      </c>
      <c r="B57" s="154" t="s">
        <v>107</v>
      </c>
      <c r="C57" s="155">
        <v>59304</v>
      </c>
      <c r="D57" s="155">
        <v>182114</v>
      </c>
      <c r="E57" s="155">
        <v>14143</v>
      </c>
      <c r="F57" s="155">
        <v>11321</v>
      </c>
      <c r="G57" s="155">
        <v>94223</v>
      </c>
      <c r="H57" s="156">
        <v>361105</v>
      </c>
      <c r="I57" s="155">
        <v>82621</v>
      </c>
      <c r="J57" s="155">
        <v>254702</v>
      </c>
      <c r="K57" s="155">
        <v>19541</v>
      </c>
      <c r="L57" s="155">
        <v>15694</v>
      </c>
      <c r="M57" s="155">
        <v>131412</v>
      </c>
      <c r="N57" s="157">
        <v>503970</v>
      </c>
      <c r="O57" s="155">
        <v>141925</v>
      </c>
      <c r="P57" s="155">
        <v>436816</v>
      </c>
      <c r="Q57" s="155">
        <v>33684</v>
      </c>
      <c r="R57" s="155">
        <v>27015</v>
      </c>
      <c r="S57" s="155">
        <v>225635</v>
      </c>
      <c r="T57" s="158">
        <v>865075</v>
      </c>
    </row>
    <row r="58" spans="1:20" ht="26.25" x14ac:dyDescent="0.25">
      <c r="A58" s="154" t="s">
        <v>236</v>
      </c>
      <c r="B58" s="154" t="s">
        <v>108</v>
      </c>
      <c r="C58" s="155">
        <v>34289</v>
      </c>
      <c r="D58" s="155">
        <v>39663</v>
      </c>
      <c r="E58" s="159">
        <v>860</v>
      </c>
      <c r="F58" s="155">
        <v>56459</v>
      </c>
      <c r="G58" s="155">
        <v>3956</v>
      </c>
      <c r="H58" s="156">
        <v>135227</v>
      </c>
      <c r="I58" s="155">
        <v>27261</v>
      </c>
      <c r="J58" s="155">
        <v>31301</v>
      </c>
      <c r="K58" s="159">
        <v>697</v>
      </c>
      <c r="L58" s="155">
        <v>44781</v>
      </c>
      <c r="M58" s="155">
        <v>3182</v>
      </c>
      <c r="N58" s="157">
        <v>107222</v>
      </c>
      <c r="O58" s="155">
        <v>61550</v>
      </c>
      <c r="P58" s="155">
        <v>70964</v>
      </c>
      <c r="Q58" s="155">
        <v>1557</v>
      </c>
      <c r="R58" s="155">
        <v>101240</v>
      </c>
      <c r="S58" s="155">
        <v>7138</v>
      </c>
      <c r="T58" s="158">
        <v>242449</v>
      </c>
    </row>
    <row r="59" spans="1:20" ht="26.25" x14ac:dyDescent="0.25">
      <c r="A59" s="154" t="s">
        <v>237</v>
      </c>
      <c r="B59" s="154" t="s">
        <v>109</v>
      </c>
      <c r="C59" s="159">
        <v>74</v>
      </c>
      <c r="D59" s="159">
        <v>119</v>
      </c>
      <c r="E59" s="159">
        <v>212</v>
      </c>
      <c r="F59" s="155">
        <v>15804</v>
      </c>
      <c r="G59" s="155">
        <v>11428</v>
      </c>
      <c r="H59" s="156">
        <v>27637</v>
      </c>
      <c r="I59" s="159">
        <v>197</v>
      </c>
      <c r="J59" s="159">
        <v>322</v>
      </c>
      <c r="K59" s="159">
        <v>661</v>
      </c>
      <c r="L59" s="155">
        <v>41959</v>
      </c>
      <c r="M59" s="155">
        <v>30517</v>
      </c>
      <c r="N59" s="157">
        <v>73656</v>
      </c>
      <c r="O59" s="159">
        <v>271</v>
      </c>
      <c r="P59" s="159">
        <v>441</v>
      </c>
      <c r="Q59" s="159">
        <v>873</v>
      </c>
      <c r="R59" s="155">
        <v>57763</v>
      </c>
      <c r="S59" s="155">
        <v>41945</v>
      </c>
      <c r="T59" s="158">
        <v>101293</v>
      </c>
    </row>
    <row r="60" spans="1:20" ht="26.25" x14ac:dyDescent="0.25">
      <c r="A60" s="154" t="s">
        <v>238</v>
      </c>
      <c r="B60" s="154" t="s">
        <v>110</v>
      </c>
      <c r="C60" s="155">
        <v>8487</v>
      </c>
      <c r="D60" s="155">
        <v>2501</v>
      </c>
      <c r="E60" s="155">
        <v>1285</v>
      </c>
      <c r="F60" s="159">
        <v>860</v>
      </c>
      <c r="G60" s="155">
        <v>2585</v>
      </c>
      <c r="H60" s="156">
        <v>15718</v>
      </c>
      <c r="I60" s="155">
        <v>3575</v>
      </c>
      <c r="J60" s="155">
        <v>1073</v>
      </c>
      <c r="K60" s="159">
        <v>536</v>
      </c>
      <c r="L60" s="159">
        <v>358</v>
      </c>
      <c r="M60" s="155">
        <v>1073</v>
      </c>
      <c r="N60" s="157">
        <v>6615</v>
      </c>
      <c r="O60" s="155">
        <v>12062</v>
      </c>
      <c r="P60" s="155">
        <v>3574</v>
      </c>
      <c r="Q60" s="155">
        <v>1821</v>
      </c>
      <c r="R60" s="155">
        <v>1218</v>
      </c>
      <c r="S60" s="155">
        <v>3658</v>
      </c>
      <c r="T60" s="158">
        <v>22333</v>
      </c>
    </row>
    <row r="61" spans="1:20" ht="26.25" x14ac:dyDescent="0.25">
      <c r="A61" s="154" t="s">
        <v>239</v>
      </c>
      <c r="B61" s="154" t="s">
        <v>111</v>
      </c>
      <c r="C61" s="155">
        <v>18200</v>
      </c>
      <c r="D61" s="155">
        <v>28032</v>
      </c>
      <c r="E61" s="155">
        <v>15618</v>
      </c>
      <c r="F61" s="155">
        <v>2651</v>
      </c>
      <c r="G61" s="155">
        <v>62172</v>
      </c>
      <c r="H61" s="156">
        <v>126673</v>
      </c>
      <c r="I61" s="155">
        <v>16912</v>
      </c>
      <c r="J61" s="155">
        <v>25421</v>
      </c>
      <c r="K61" s="155">
        <v>14195</v>
      </c>
      <c r="L61" s="155">
        <v>2485</v>
      </c>
      <c r="M61" s="155">
        <v>56546</v>
      </c>
      <c r="N61" s="157">
        <v>115559</v>
      </c>
      <c r="O61" s="155">
        <v>35112</v>
      </c>
      <c r="P61" s="155">
        <v>53453</v>
      </c>
      <c r="Q61" s="155">
        <v>29813</v>
      </c>
      <c r="R61" s="155">
        <v>5136</v>
      </c>
      <c r="S61" s="155">
        <v>118718</v>
      </c>
      <c r="T61" s="158">
        <v>242232</v>
      </c>
    </row>
    <row r="62" spans="1:20" ht="26.25" x14ac:dyDescent="0.25">
      <c r="A62" s="154" t="s">
        <v>240</v>
      </c>
      <c r="B62" s="154" t="s">
        <v>112</v>
      </c>
      <c r="C62" s="155">
        <v>63376</v>
      </c>
      <c r="D62" s="155">
        <v>16482</v>
      </c>
      <c r="E62" s="155">
        <v>7749</v>
      </c>
      <c r="F62" s="155">
        <v>4631</v>
      </c>
      <c r="G62" s="155">
        <v>19294</v>
      </c>
      <c r="H62" s="156">
        <v>111532</v>
      </c>
      <c r="I62" s="155">
        <v>22918</v>
      </c>
      <c r="J62" s="155">
        <v>5943</v>
      </c>
      <c r="K62" s="155">
        <v>2768</v>
      </c>
      <c r="L62" s="155">
        <v>1689</v>
      </c>
      <c r="M62" s="155">
        <v>6961</v>
      </c>
      <c r="N62" s="157">
        <v>40279</v>
      </c>
      <c r="O62" s="155">
        <v>86294</v>
      </c>
      <c r="P62" s="155">
        <v>22425</v>
      </c>
      <c r="Q62" s="155">
        <v>10517</v>
      </c>
      <c r="R62" s="155">
        <v>6320</v>
      </c>
      <c r="S62" s="155">
        <v>26255</v>
      </c>
      <c r="T62" s="158">
        <v>151811</v>
      </c>
    </row>
    <row r="63" spans="1:20" x14ac:dyDescent="0.25">
      <c r="A63" s="154" t="s">
        <v>241</v>
      </c>
      <c r="B63" s="154" t="s">
        <v>113</v>
      </c>
      <c r="C63" s="155">
        <v>1325</v>
      </c>
      <c r="D63" s="159">
        <v>189</v>
      </c>
      <c r="E63" s="159">
        <v>95</v>
      </c>
      <c r="F63" s="159">
        <v>253</v>
      </c>
      <c r="G63" s="159">
        <v>127</v>
      </c>
      <c r="H63" s="156">
        <v>1989</v>
      </c>
      <c r="I63" s="155">
        <v>1308</v>
      </c>
      <c r="J63" s="159">
        <v>187</v>
      </c>
      <c r="K63" s="159">
        <v>156</v>
      </c>
      <c r="L63" s="159">
        <v>249</v>
      </c>
      <c r="M63" s="159">
        <v>125</v>
      </c>
      <c r="N63" s="157">
        <v>2025</v>
      </c>
      <c r="O63" s="155">
        <v>2633</v>
      </c>
      <c r="P63" s="159">
        <v>376</v>
      </c>
      <c r="Q63" s="159">
        <v>251</v>
      </c>
      <c r="R63" s="159">
        <v>502</v>
      </c>
      <c r="S63" s="159">
        <v>252</v>
      </c>
      <c r="T63" s="158">
        <v>4014</v>
      </c>
    </row>
    <row r="64" spans="1:20" ht="39" x14ac:dyDescent="0.25">
      <c r="A64" s="154" t="s">
        <v>242</v>
      </c>
      <c r="B64" s="154" t="s">
        <v>66</v>
      </c>
      <c r="C64" s="155">
        <v>10755</v>
      </c>
      <c r="D64" s="155">
        <v>234805</v>
      </c>
      <c r="E64" s="155">
        <v>219097</v>
      </c>
      <c r="F64" s="155">
        <v>1783</v>
      </c>
      <c r="G64" s="155">
        <v>161093</v>
      </c>
      <c r="H64" s="156">
        <v>627533</v>
      </c>
      <c r="I64" s="155">
        <v>24650</v>
      </c>
      <c r="J64" s="155">
        <v>538803</v>
      </c>
      <c r="K64" s="155">
        <v>502814</v>
      </c>
      <c r="L64" s="155">
        <v>4132</v>
      </c>
      <c r="M64" s="155">
        <v>369915</v>
      </c>
      <c r="N64" s="157">
        <v>1440314</v>
      </c>
      <c r="O64" s="155">
        <v>35405</v>
      </c>
      <c r="P64" s="155">
        <v>773608</v>
      </c>
      <c r="Q64" s="155">
        <v>721911</v>
      </c>
      <c r="R64" s="155">
        <v>5915</v>
      </c>
      <c r="S64" s="155">
        <v>531008</v>
      </c>
      <c r="T64" s="158">
        <v>2067847</v>
      </c>
    </row>
    <row r="65" spans="1:20" ht="39" x14ac:dyDescent="0.25">
      <c r="A65" s="154" t="s">
        <v>243</v>
      </c>
      <c r="B65" s="154" t="s">
        <v>67</v>
      </c>
      <c r="C65" s="155">
        <v>603912</v>
      </c>
      <c r="D65" s="155">
        <v>768016</v>
      </c>
      <c r="E65" s="155">
        <v>24107</v>
      </c>
      <c r="F65" s="155">
        <v>977514</v>
      </c>
      <c r="G65" s="155">
        <v>116205</v>
      </c>
      <c r="H65" s="156">
        <v>2489754</v>
      </c>
      <c r="I65" s="155">
        <v>773547</v>
      </c>
      <c r="J65" s="155">
        <v>986175</v>
      </c>
      <c r="K65" s="155">
        <v>30674</v>
      </c>
      <c r="L65" s="155">
        <v>1246508</v>
      </c>
      <c r="M65" s="155">
        <v>150720</v>
      </c>
      <c r="N65" s="157">
        <v>3187624</v>
      </c>
      <c r="O65" s="155">
        <v>1377459</v>
      </c>
      <c r="P65" s="155">
        <v>1754191</v>
      </c>
      <c r="Q65" s="155">
        <v>54781</v>
      </c>
      <c r="R65" s="155">
        <v>2224022</v>
      </c>
      <c r="S65" s="155">
        <v>266925</v>
      </c>
      <c r="T65" s="158">
        <v>5677378</v>
      </c>
    </row>
    <row r="66" spans="1:20" s="161" customFormat="1" ht="12.75" x14ac:dyDescent="0.2">
      <c r="A66" s="405"/>
      <c r="B66" s="405"/>
      <c r="C66" s="160">
        <v>6119846</v>
      </c>
      <c r="D66" s="160">
        <v>5718622</v>
      </c>
      <c r="E66" s="160">
        <v>1996588</v>
      </c>
      <c r="F66" s="160">
        <v>3580717</v>
      </c>
      <c r="G66" s="160">
        <v>5742819</v>
      </c>
      <c r="H66" s="156">
        <v>23158592</v>
      </c>
      <c r="I66" s="160">
        <v>16836850</v>
      </c>
      <c r="J66" s="160">
        <v>11789597</v>
      </c>
      <c r="K66" s="160">
        <v>5339613</v>
      </c>
      <c r="L66" s="160">
        <v>6466252</v>
      </c>
      <c r="M66" s="160">
        <v>12947052</v>
      </c>
      <c r="N66" s="157">
        <v>53379364</v>
      </c>
      <c r="O66" s="160">
        <v>22956696</v>
      </c>
      <c r="P66" s="160">
        <v>17508219</v>
      </c>
      <c r="Q66" s="160">
        <v>7336201</v>
      </c>
      <c r="R66" s="160">
        <v>10046969</v>
      </c>
      <c r="S66" s="160">
        <v>18689871</v>
      </c>
      <c r="T66" s="158">
        <v>76537956</v>
      </c>
    </row>
  </sheetData>
  <mergeCells count="11">
    <mergeCell ref="P1:T1"/>
    <mergeCell ref="A66:B66"/>
    <mergeCell ref="A3:A4"/>
    <mergeCell ref="A2:T2"/>
    <mergeCell ref="I3:M3"/>
    <mergeCell ref="N3:N4"/>
    <mergeCell ref="O3:S3"/>
    <mergeCell ref="T3:T4"/>
    <mergeCell ref="B3:B4"/>
    <mergeCell ref="C3:G3"/>
    <mergeCell ref="H3:H4"/>
  </mergeCells>
  <pageMargins left="0.7" right="0.7" top="0.75" bottom="0.75" header="0.3" footer="0.3"/>
  <pageSetup paperSize="9" scale="61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7"/>
  <sheetViews>
    <sheetView view="pageBreakPreview" zoomScale="142" zoomScaleNormal="85" zoomScaleSheetLayoutView="142" workbookViewId="0">
      <pane xSplit="2" ySplit="5" topLeftCell="D63" activePane="bottomRight" state="frozen"/>
      <selection pane="topRight" activeCell="C1" sqref="C1"/>
      <selection pane="bottomLeft" activeCell="A7" sqref="A7"/>
      <selection pane="bottomRight" activeCell="K7" sqref="K7"/>
    </sheetView>
  </sheetViews>
  <sheetFormatPr defaultRowHeight="15" x14ac:dyDescent="0.25"/>
  <cols>
    <col min="1" max="1" width="8.7109375" style="115" customWidth="1"/>
    <col min="2" max="2" width="26.28515625" style="68" customWidth="1"/>
    <col min="3" max="3" width="13.7109375" style="68" customWidth="1"/>
    <col min="4" max="4" width="17.42578125" style="68" customWidth="1"/>
    <col min="5" max="5" width="12.5703125" style="68" customWidth="1"/>
    <col min="6" max="7" width="11.28515625" style="68" customWidth="1"/>
    <col min="8" max="8" width="12.7109375" style="68" customWidth="1"/>
    <col min="9" max="9" width="15.140625" style="68" customWidth="1"/>
    <col min="10" max="10" width="12.7109375" style="63" customWidth="1"/>
    <col min="11" max="11" width="13.7109375" style="63" customWidth="1"/>
    <col min="12" max="12" width="12.7109375" style="63" customWidth="1"/>
    <col min="13" max="16384" width="9.140625" style="68"/>
  </cols>
  <sheetData>
    <row r="1" spans="1:14" ht="34.15" customHeight="1" x14ac:dyDescent="0.25">
      <c r="A1" s="61"/>
      <c r="B1" s="118"/>
      <c r="C1" s="119"/>
      <c r="D1" s="120"/>
      <c r="E1" s="121"/>
      <c r="F1" s="121"/>
      <c r="G1" s="121"/>
      <c r="H1" s="121"/>
      <c r="I1" s="429" t="s">
        <v>172</v>
      </c>
      <c r="J1" s="429"/>
      <c r="K1" s="429"/>
      <c r="L1" s="429"/>
    </row>
    <row r="2" spans="1:14" s="122" customFormat="1" ht="34.5" customHeight="1" x14ac:dyDescent="0.25">
      <c r="A2" s="430" t="s">
        <v>148</v>
      </c>
      <c r="B2" s="430"/>
      <c r="C2" s="430"/>
      <c r="D2" s="430"/>
      <c r="E2" s="430"/>
      <c r="F2" s="430"/>
      <c r="G2" s="430"/>
      <c r="H2" s="430"/>
      <c r="I2" s="430"/>
      <c r="J2" s="430"/>
      <c r="K2" s="430"/>
      <c r="L2" s="430"/>
    </row>
    <row r="3" spans="1:14" s="138" customFormat="1" ht="92.25" customHeight="1" x14ac:dyDescent="0.2">
      <c r="A3" s="431" t="s">
        <v>75</v>
      </c>
      <c r="B3" s="294"/>
      <c r="C3" s="295" t="s">
        <v>149</v>
      </c>
      <c r="D3" s="295" t="s">
        <v>150</v>
      </c>
      <c r="E3" s="295" t="s">
        <v>151</v>
      </c>
      <c r="F3" s="295" t="s">
        <v>152</v>
      </c>
      <c r="G3" s="295" t="s">
        <v>153</v>
      </c>
      <c r="H3" s="295" t="s">
        <v>154</v>
      </c>
      <c r="I3" s="295" t="s">
        <v>155</v>
      </c>
      <c r="J3" s="432" t="s">
        <v>156</v>
      </c>
      <c r="K3" s="433" t="s">
        <v>157</v>
      </c>
      <c r="L3" s="432" t="s">
        <v>158</v>
      </c>
    </row>
    <row r="4" spans="1:14" s="138" customFormat="1" ht="9.75" customHeight="1" x14ac:dyDescent="0.2">
      <c r="A4" s="431"/>
      <c r="B4" s="294" t="s">
        <v>159</v>
      </c>
      <c r="C4" s="295">
        <v>5</v>
      </c>
      <c r="D4" s="295">
        <v>5</v>
      </c>
      <c r="E4" s="295">
        <v>5</v>
      </c>
      <c r="F4" s="295">
        <v>2.5</v>
      </c>
      <c r="G4" s="295">
        <v>2.5</v>
      </c>
      <c r="H4" s="295">
        <v>2.5</v>
      </c>
      <c r="I4" s="295">
        <v>2.5</v>
      </c>
      <c r="J4" s="432"/>
      <c r="K4" s="434"/>
      <c r="L4" s="432"/>
    </row>
    <row r="5" spans="1:14" s="138" customFormat="1" ht="18.75" customHeight="1" x14ac:dyDescent="0.2">
      <c r="A5" s="431"/>
      <c r="B5" s="296" t="s">
        <v>76</v>
      </c>
      <c r="C5" s="276" t="s">
        <v>160</v>
      </c>
      <c r="D5" s="276" t="s">
        <v>161</v>
      </c>
      <c r="E5" s="276" t="s">
        <v>160</v>
      </c>
      <c r="F5" s="276" t="s">
        <v>160</v>
      </c>
      <c r="G5" s="276" t="s">
        <v>160</v>
      </c>
      <c r="H5" s="276" t="s">
        <v>160</v>
      </c>
      <c r="I5" s="276" t="s">
        <v>160</v>
      </c>
      <c r="J5" s="432"/>
      <c r="K5" s="435"/>
      <c r="L5" s="432"/>
    </row>
    <row r="6" spans="1:14" ht="26.25" x14ac:dyDescent="0.25">
      <c r="A6" s="123">
        <v>560002</v>
      </c>
      <c r="B6" s="124" t="s">
        <v>32</v>
      </c>
      <c r="C6" s="125">
        <v>4.01</v>
      </c>
      <c r="D6" s="126">
        <v>2.64</v>
      </c>
      <c r="E6" s="126">
        <v>4.95</v>
      </c>
      <c r="F6" s="126">
        <v>0.97</v>
      </c>
      <c r="G6" s="126">
        <v>0.97</v>
      </c>
      <c r="H6" s="126">
        <v>2.5</v>
      </c>
      <c r="I6" s="126">
        <v>0.56999999999999995</v>
      </c>
      <c r="J6" s="127">
        <v>16.61</v>
      </c>
      <c r="K6" s="128">
        <v>25</v>
      </c>
      <c r="L6" s="126">
        <v>66.44</v>
      </c>
      <c r="M6" s="129"/>
      <c r="N6" s="88"/>
    </row>
    <row r="7" spans="1:14" ht="26.25" x14ac:dyDescent="0.25">
      <c r="A7" s="123">
        <v>560014</v>
      </c>
      <c r="B7" s="124" t="s">
        <v>89</v>
      </c>
      <c r="C7" s="125">
        <v>3.34</v>
      </c>
      <c r="D7" s="126">
        <v>3.37</v>
      </c>
      <c r="E7" s="126">
        <v>1.42</v>
      </c>
      <c r="F7" s="126">
        <v>0.61</v>
      </c>
      <c r="G7" s="126">
        <v>2.5</v>
      </c>
      <c r="H7" s="126">
        <v>2.5</v>
      </c>
      <c r="I7" s="126">
        <v>2.4900000000000002</v>
      </c>
      <c r="J7" s="127">
        <v>16.23</v>
      </c>
      <c r="K7" s="128">
        <v>24.99</v>
      </c>
      <c r="L7" s="126">
        <v>64.95</v>
      </c>
      <c r="M7" s="129"/>
      <c r="N7" s="88"/>
    </row>
    <row r="8" spans="1:14" x14ac:dyDescent="0.25">
      <c r="A8" s="123">
        <v>560017</v>
      </c>
      <c r="B8" s="124" t="s">
        <v>70</v>
      </c>
      <c r="C8" s="125">
        <v>4.4800000000000004</v>
      </c>
      <c r="D8" s="126">
        <v>4.24</v>
      </c>
      <c r="E8" s="126">
        <v>5</v>
      </c>
      <c r="F8" s="126">
        <v>1.43</v>
      </c>
      <c r="G8" s="126">
        <v>1.67</v>
      </c>
      <c r="H8" s="126">
        <v>2.5</v>
      </c>
      <c r="I8" s="126">
        <v>1.41</v>
      </c>
      <c r="J8" s="127">
        <v>20.73</v>
      </c>
      <c r="K8" s="128">
        <v>25</v>
      </c>
      <c r="L8" s="126">
        <v>82.92</v>
      </c>
      <c r="M8" s="129"/>
      <c r="N8" s="88"/>
    </row>
    <row r="9" spans="1:14" x14ac:dyDescent="0.25">
      <c r="A9" s="123">
        <v>560019</v>
      </c>
      <c r="B9" s="124" t="s">
        <v>90</v>
      </c>
      <c r="C9" s="125">
        <v>3.94</v>
      </c>
      <c r="D9" s="126">
        <v>5</v>
      </c>
      <c r="E9" s="126">
        <v>5</v>
      </c>
      <c r="F9" s="126">
        <v>1.49</v>
      </c>
      <c r="G9" s="126">
        <v>1.26</v>
      </c>
      <c r="H9" s="126">
        <v>2.5</v>
      </c>
      <c r="I9" s="126">
        <v>1.38</v>
      </c>
      <c r="J9" s="127">
        <v>20.57</v>
      </c>
      <c r="K9" s="128">
        <v>24.89</v>
      </c>
      <c r="L9" s="126">
        <v>82.64</v>
      </c>
      <c r="M9" s="129"/>
      <c r="N9" s="88"/>
    </row>
    <row r="10" spans="1:14" x14ac:dyDescent="0.25">
      <c r="A10" s="123">
        <v>560021</v>
      </c>
      <c r="B10" s="124" t="s">
        <v>91</v>
      </c>
      <c r="C10" s="125">
        <v>4.49</v>
      </c>
      <c r="D10" s="126">
        <v>5</v>
      </c>
      <c r="E10" s="126">
        <v>5</v>
      </c>
      <c r="F10" s="126">
        <v>1.75</v>
      </c>
      <c r="G10" s="126">
        <v>1.44</v>
      </c>
      <c r="H10" s="126">
        <v>2.5</v>
      </c>
      <c r="I10" s="126">
        <v>0.99</v>
      </c>
      <c r="J10" s="127">
        <v>21.17</v>
      </c>
      <c r="K10" s="128">
        <v>23.96</v>
      </c>
      <c r="L10" s="126">
        <v>88.36</v>
      </c>
      <c r="M10" s="129"/>
      <c r="N10" s="88"/>
    </row>
    <row r="11" spans="1:14" x14ac:dyDescent="0.25">
      <c r="A11" s="123">
        <v>560022</v>
      </c>
      <c r="B11" s="124" t="s">
        <v>92</v>
      </c>
      <c r="C11" s="125">
        <v>4.24</v>
      </c>
      <c r="D11" s="126">
        <v>4.7300000000000004</v>
      </c>
      <c r="E11" s="126">
        <v>4.7300000000000004</v>
      </c>
      <c r="F11" s="126">
        <v>1.44</v>
      </c>
      <c r="G11" s="126">
        <v>0.95</v>
      </c>
      <c r="H11" s="126">
        <v>2.5</v>
      </c>
      <c r="I11" s="126">
        <v>1.65</v>
      </c>
      <c r="J11" s="127">
        <v>20.239999999999998</v>
      </c>
      <c r="K11" s="128">
        <v>24.36</v>
      </c>
      <c r="L11" s="126">
        <v>83.09</v>
      </c>
      <c r="M11" s="129"/>
      <c r="N11" s="88"/>
    </row>
    <row r="12" spans="1:14" x14ac:dyDescent="0.25">
      <c r="A12" s="123">
        <v>560024</v>
      </c>
      <c r="B12" s="124" t="s">
        <v>71</v>
      </c>
      <c r="C12" s="125">
        <v>4.96</v>
      </c>
      <c r="D12" s="126">
        <v>4.95</v>
      </c>
      <c r="E12" s="126">
        <v>4.97</v>
      </c>
      <c r="F12" s="126">
        <v>1.98</v>
      </c>
      <c r="G12" s="126">
        <v>2.5</v>
      </c>
      <c r="H12" s="126">
        <v>2.5</v>
      </c>
      <c r="I12" s="126">
        <v>0.04</v>
      </c>
      <c r="J12" s="127">
        <v>21.9</v>
      </c>
      <c r="K12" s="128">
        <v>22.59</v>
      </c>
      <c r="L12" s="126">
        <v>96.95</v>
      </c>
      <c r="M12" s="129"/>
      <c r="N12" s="88"/>
    </row>
    <row r="13" spans="1:14" ht="26.25" x14ac:dyDescent="0.25">
      <c r="A13" s="123">
        <v>560026</v>
      </c>
      <c r="B13" s="124" t="s">
        <v>93</v>
      </c>
      <c r="C13" s="125">
        <v>3.48</v>
      </c>
      <c r="D13" s="126">
        <v>5</v>
      </c>
      <c r="E13" s="126">
        <v>5</v>
      </c>
      <c r="F13" s="126">
        <v>1.19</v>
      </c>
      <c r="G13" s="126">
        <v>1.24</v>
      </c>
      <c r="H13" s="126">
        <v>2.5</v>
      </c>
      <c r="I13" s="126">
        <v>1.56</v>
      </c>
      <c r="J13" s="127">
        <v>19.97</v>
      </c>
      <c r="K13" s="128">
        <v>24.59</v>
      </c>
      <c r="L13" s="126">
        <v>81.209999999999994</v>
      </c>
      <c r="M13" s="129"/>
      <c r="N13" s="88"/>
    </row>
    <row r="14" spans="1:14" x14ac:dyDescent="0.25">
      <c r="A14" s="123">
        <v>560032</v>
      </c>
      <c r="B14" s="124" t="s">
        <v>94</v>
      </c>
      <c r="C14" s="125">
        <v>2.91</v>
      </c>
      <c r="D14" s="126">
        <v>2.57</v>
      </c>
      <c r="E14" s="126">
        <v>4</v>
      </c>
      <c r="F14" s="126">
        <v>1.08</v>
      </c>
      <c r="G14" s="126">
        <v>1.67</v>
      </c>
      <c r="H14" s="126">
        <v>2.5</v>
      </c>
      <c r="I14" s="126">
        <v>0.8</v>
      </c>
      <c r="J14" s="127">
        <v>15.53</v>
      </c>
      <c r="K14" s="128">
        <v>25</v>
      </c>
      <c r="L14" s="126">
        <v>62.12</v>
      </c>
      <c r="M14" s="129"/>
      <c r="N14" s="88"/>
    </row>
    <row r="15" spans="1:14" x14ac:dyDescent="0.25">
      <c r="A15" s="123">
        <v>560033</v>
      </c>
      <c r="B15" s="124" t="s">
        <v>35</v>
      </c>
      <c r="C15" s="125">
        <v>3.61</v>
      </c>
      <c r="D15" s="126">
        <v>4.3099999999999996</v>
      </c>
      <c r="E15" s="126">
        <v>5</v>
      </c>
      <c r="F15" s="126">
        <v>1.96</v>
      </c>
      <c r="G15" s="126">
        <v>2.5</v>
      </c>
      <c r="H15" s="126">
        <v>2.5</v>
      </c>
      <c r="I15" s="126">
        <v>1.56</v>
      </c>
      <c r="J15" s="127">
        <v>21.44</v>
      </c>
      <c r="K15" s="128">
        <v>25</v>
      </c>
      <c r="L15" s="126">
        <v>85.76</v>
      </c>
      <c r="M15" s="129"/>
      <c r="N15" s="88"/>
    </row>
    <row r="16" spans="1:14" x14ac:dyDescent="0.25">
      <c r="A16" s="123">
        <v>560034</v>
      </c>
      <c r="B16" s="124" t="s">
        <v>95</v>
      </c>
      <c r="C16" s="125">
        <v>3.85</v>
      </c>
      <c r="D16" s="126">
        <v>5</v>
      </c>
      <c r="E16" s="126">
        <v>4.42</v>
      </c>
      <c r="F16" s="126">
        <v>1.1200000000000001</v>
      </c>
      <c r="G16" s="126">
        <v>2.5</v>
      </c>
      <c r="H16" s="126">
        <v>2.39</v>
      </c>
      <c r="I16" s="126">
        <v>0.53</v>
      </c>
      <c r="J16" s="127">
        <v>19.809999999999999</v>
      </c>
      <c r="K16" s="128">
        <v>25</v>
      </c>
      <c r="L16" s="126">
        <v>79.239999999999995</v>
      </c>
      <c r="M16" s="129"/>
      <c r="N16" s="88"/>
    </row>
    <row r="17" spans="1:14" ht="15.75" customHeight="1" x14ac:dyDescent="0.25">
      <c r="A17" s="123">
        <v>560035</v>
      </c>
      <c r="B17" s="124" t="s">
        <v>96</v>
      </c>
      <c r="C17" s="125">
        <v>4.41</v>
      </c>
      <c r="D17" s="126">
        <v>4.83</v>
      </c>
      <c r="E17" s="126">
        <v>4.66</v>
      </c>
      <c r="F17" s="126">
        <v>0.42</v>
      </c>
      <c r="G17" s="126">
        <v>2.5</v>
      </c>
      <c r="H17" s="126">
        <v>2.5</v>
      </c>
      <c r="I17" s="126">
        <v>0.11</v>
      </c>
      <c r="J17" s="127">
        <v>19.43</v>
      </c>
      <c r="K17" s="128">
        <v>22.61</v>
      </c>
      <c r="L17" s="126">
        <v>85.94</v>
      </c>
      <c r="M17" s="129"/>
      <c r="N17" s="88"/>
    </row>
    <row r="18" spans="1:14" x14ac:dyDescent="0.25">
      <c r="A18" s="123">
        <v>560036</v>
      </c>
      <c r="B18" s="124" t="s">
        <v>97</v>
      </c>
      <c r="C18" s="125">
        <v>2.4300000000000002</v>
      </c>
      <c r="D18" s="126">
        <v>3.49</v>
      </c>
      <c r="E18" s="126">
        <v>5</v>
      </c>
      <c r="F18" s="126">
        <v>0.91</v>
      </c>
      <c r="G18" s="126">
        <v>2.27</v>
      </c>
      <c r="H18" s="126">
        <v>2.5</v>
      </c>
      <c r="I18" s="126">
        <v>0.18</v>
      </c>
      <c r="J18" s="127">
        <v>16.78</v>
      </c>
      <c r="K18" s="128">
        <v>24.53</v>
      </c>
      <c r="L18" s="126">
        <v>68.41</v>
      </c>
      <c r="M18" s="129"/>
      <c r="N18" s="88"/>
    </row>
    <row r="19" spans="1:14" x14ac:dyDescent="0.25">
      <c r="A19" s="123">
        <v>560041</v>
      </c>
      <c r="B19" s="124" t="s">
        <v>98</v>
      </c>
      <c r="C19" s="125">
        <v>4.43</v>
      </c>
      <c r="D19" s="126">
        <v>4.9000000000000004</v>
      </c>
      <c r="E19" s="126">
        <v>4.9000000000000004</v>
      </c>
      <c r="F19" s="126">
        <v>1.44</v>
      </c>
      <c r="G19" s="126">
        <v>2.5</v>
      </c>
      <c r="H19" s="126">
        <v>2.5</v>
      </c>
      <c r="I19" s="126">
        <v>0</v>
      </c>
      <c r="J19" s="127">
        <v>20.67</v>
      </c>
      <c r="K19" s="128">
        <v>22.55</v>
      </c>
      <c r="L19" s="126">
        <v>91.66</v>
      </c>
      <c r="M19" s="129"/>
      <c r="N19" s="88"/>
    </row>
    <row r="20" spans="1:14" x14ac:dyDescent="0.25">
      <c r="A20" s="123">
        <v>560043</v>
      </c>
      <c r="B20" s="124" t="s">
        <v>36</v>
      </c>
      <c r="C20" s="125">
        <v>3.81</v>
      </c>
      <c r="D20" s="126">
        <v>5</v>
      </c>
      <c r="E20" s="126">
        <v>4.82</v>
      </c>
      <c r="F20" s="126">
        <v>1.8</v>
      </c>
      <c r="G20" s="126">
        <v>1.1299999999999999</v>
      </c>
      <c r="H20" s="126">
        <v>2.4900000000000002</v>
      </c>
      <c r="I20" s="126">
        <v>1.46</v>
      </c>
      <c r="J20" s="127">
        <v>20.51</v>
      </c>
      <c r="K20" s="128">
        <v>24.5</v>
      </c>
      <c r="L20" s="126">
        <v>83.71</v>
      </c>
      <c r="M20" s="129"/>
      <c r="N20" s="88"/>
    </row>
    <row r="21" spans="1:14" x14ac:dyDescent="0.25">
      <c r="A21" s="123">
        <v>560045</v>
      </c>
      <c r="B21" s="124" t="s">
        <v>37</v>
      </c>
      <c r="C21" s="125">
        <v>4.22</v>
      </c>
      <c r="D21" s="126">
        <v>4.49</v>
      </c>
      <c r="E21" s="126">
        <v>5</v>
      </c>
      <c r="F21" s="126">
        <v>0.24</v>
      </c>
      <c r="G21" s="126">
        <v>1.64</v>
      </c>
      <c r="H21" s="126">
        <v>2.5</v>
      </c>
      <c r="I21" s="126">
        <v>0.19</v>
      </c>
      <c r="J21" s="127">
        <v>18.28</v>
      </c>
      <c r="K21" s="128">
        <v>24.43</v>
      </c>
      <c r="L21" s="126">
        <v>74.83</v>
      </c>
      <c r="M21" s="129"/>
      <c r="N21" s="88"/>
    </row>
    <row r="22" spans="1:14" x14ac:dyDescent="0.25">
      <c r="A22" s="123">
        <v>560047</v>
      </c>
      <c r="B22" s="124" t="s">
        <v>99</v>
      </c>
      <c r="C22" s="125">
        <v>3.78</v>
      </c>
      <c r="D22" s="126">
        <v>3.31</v>
      </c>
      <c r="E22" s="126">
        <v>2.69</v>
      </c>
      <c r="F22" s="126">
        <v>0.34</v>
      </c>
      <c r="G22" s="126">
        <v>2.5</v>
      </c>
      <c r="H22" s="126">
        <v>2.5</v>
      </c>
      <c r="I22" s="126">
        <v>0.14000000000000001</v>
      </c>
      <c r="J22" s="127">
        <v>15.26</v>
      </c>
      <c r="K22" s="128">
        <v>24.45</v>
      </c>
      <c r="L22" s="126">
        <v>62.41</v>
      </c>
      <c r="M22" s="129"/>
      <c r="N22" s="88"/>
    </row>
    <row r="23" spans="1:14" x14ac:dyDescent="0.25">
      <c r="A23" s="123">
        <v>560052</v>
      </c>
      <c r="B23" s="124" t="s">
        <v>38</v>
      </c>
      <c r="C23" s="125">
        <v>0.77</v>
      </c>
      <c r="D23" s="126">
        <v>5</v>
      </c>
      <c r="E23" s="126">
        <v>4.66</v>
      </c>
      <c r="F23" s="126">
        <v>0.69</v>
      </c>
      <c r="G23" s="126">
        <v>1.44</v>
      </c>
      <c r="H23" s="126">
        <v>2.36</v>
      </c>
      <c r="I23" s="126">
        <v>1.65</v>
      </c>
      <c r="J23" s="127">
        <v>16.57</v>
      </c>
      <c r="K23" s="128">
        <v>24.41</v>
      </c>
      <c r="L23" s="126">
        <v>67.88</v>
      </c>
      <c r="M23" s="129"/>
      <c r="N23" s="88"/>
    </row>
    <row r="24" spans="1:14" x14ac:dyDescent="0.25">
      <c r="A24" s="123">
        <v>560053</v>
      </c>
      <c r="B24" s="124" t="s">
        <v>39</v>
      </c>
      <c r="C24" s="125">
        <v>2.66</v>
      </c>
      <c r="D24" s="126">
        <v>4.1500000000000004</v>
      </c>
      <c r="E24" s="126">
        <v>4.24</v>
      </c>
      <c r="F24" s="126">
        <v>0.38</v>
      </c>
      <c r="G24" s="126">
        <v>2.5</v>
      </c>
      <c r="H24" s="126">
        <v>2.4700000000000002</v>
      </c>
      <c r="I24" s="126">
        <v>0.51</v>
      </c>
      <c r="J24" s="127">
        <v>16.91</v>
      </c>
      <c r="K24" s="128">
        <v>24.48</v>
      </c>
      <c r="L24" s="126">
        <v>69.08</v>
      </c>
      <c r="M24" s="129"/>
      <c r="N24" s="88"/>
    </row>
    <row r="25" spans="1:14" x14ac:dyDescent="0.25">
      <c r="A25" s="123">
        <v>560054</v>
      </c>
      <c r="B25" s="124" t="s">
        <v>40</v>
      </c>
      <c r="C25" s="125">
        <v>4.3600000000000003</v>
      </c>
      <c r="D25" s="126">
        <v>4.33</v>
      </c>
      <c r="E25" s="126">
        <v>3.58</v>
      </c>
      <c r="F25" s="126">
        <v>1.21</v>
      </c>
      <c r="G25" s="126">
        <v>2.02</v>
      </c>
      <c r="H25" s="126">
        <v>1.76</v>
      </c>
      <c r="I25" s="126">
        <v>0.31</v>
      </c>
      <c r="J25" s="127">
        <v>17.57</v>
      </c>
      <c r="K25" s="128">
        <v>24.34</v>
      </c>
      <c r="L25" s="126">
        <v>72.19</v>
      </c>
      <c r="M25" s="129"/>
      <c r="N25" s="88"/>
    </row>
    <row r="26" spans="1:14" x14ac:dyDescent="0.25">
      <c r="A26" s="123">
        <v>560055</v>
      </c>
      <c r="B26" s="124" t="s">
        <v>100</v>
      </c>
      <c r="C26" s="125">
        <v>1.35</v>
      </c>
      <c r="D26" s="126">
        <v>5</v>
      </c>
      <c r="E26" s="126">
        <v>3.42</v>
      </c>
      <c r="F26" s="126">
        <v>0.28000000000000003</v>
      </c>
      <c r="G26" s="126">
        <v>2.5</v>
      </c>
      <c r="H26" s="126">
        <v>1.87</v>
      </c>
      <c r="I26" s="126">
        <v>0.05</v>
      </c>
      <c r="J26" s="127">
        <v>14.47</v>
      </c>
      <c r="K26" s="128">
        <v>24.51</v>
      </c>
      <c r="L26" s="126">
        <v>59.04</v>
      </c>
      <c r="M26" s="129"/>
      <c r="N26" s="88"/>
    </row>
    <row r="27" spans="1:14" x14ac:dyDescent="0.25">
      <c r="A27" s="123">
        <v>560056</v>
      </c>
      <c r="B27" s="124" t="s">
        <v>41</v>
      </c>
      <c r="C27" s="125">
        <v>2.99</v>
      </c>
      <c r="D27" s="126">
        <v>5</v>
      </c>
      <c r="E27" s="126">
        <v>3.6</v>
      </c>
      <c r="F27" s="126">
        <v>0.38</v>
      </c>
      <c r="G27" s="126">
        <v>2.5</v>
      </c>
      <c r="H27" s="126">
        <v>1.92</v>
      </c>
      <c r="I27" s="126">
        <v>0.98</v>
      </c>
      <c r="J27" s="127">
        <v>17.37</v>
      </c>
      <c r="K27" s="128">
        <v>24.54</v>
      </c>
      <c r="L27" s="126">
        <v>70.78</v>
      </c>
      <c r="M27" s="129"/>
      <c r="N27" s="88"/>
    </row>
    <row r="28" spans="1:14" x14ac:dyDescent="0.25">
      <c r="A28" s="123">
        <v>560057</v>
      </c>
      <c r="B28" s="124" t="s">
        <v>42</v>
      </c>
      <c r="C28" s="125">
        <v>4.6500000000000004</v>
      </c>
      <c r="D28" s="126">
        <v>5</v>
      </c>
      <c r="E28" s="126">
        <v>4.1100000000000003</v>
      </c>
      <c r="F28" s="126">
        <v>2.5</v>
      </c>
      <c r="G28" s="126">
        <v>1.65</v>
      </c>
      <c r="H28" s="126">
        <v>1.87</v>
      </c>
      <c r="I28" s="126">
        <v>0.75</v>
      </c>
      <c r="J28" s="127">
        <v>20.53</v>
      </c>
      <c r="K28" s="128">
        <v>24.49</v>
      </c>
      <c r="L28" s="126">
        <v>83.83</v>
      </c>
      <c r="M28" s="129"/>
      <c r="N28" s="88"/>
    </row>
    <row r="29" spans="1:14" x14ac:dyDescent="0.25">
      <c r="A29" s="123">
        <v>560058</v>
      </c>
      <c r="B29" s="124" t="s">
        <v>43</v>
      </c>
      <c r="C29" s="125">
        <v>1.02</v>
      </c>
      <c r="D29" s="126">
        <v>3.88</v>
      </c>
      <c r="E29" s="126">
        <v>4.13</v>
      </c>
      <c r="F29" s="126">
        <v>0.22</v>
      </c>
      <c r="G29" s="126">
        <v>2.5</v>
      </c>
      <c r="H29" s="126">
        <v>2.5</v>
      </c>
      <c r="I29" s="126">
        <v>0.03</v>
      </c>
      <c r="J29" s="127">
        <v>14.28</v>
      </c>
      <c r="K29" s="128">
        <v>24.44</v>
      </c>
      <c r="L29" s="126">
        <v>58.43</v>
      </c>
      <c r="M29" s="129"/>
      <c r="N29" s="88"/>
    </row>
    <row r="30" spans="1:14" x14ac:dyDescent="0.25">
      <c r="A30" s="123">
        <v>560059</v>
      </c>
      <c r="B30" s="124" t="s">
        <v>44</v>
      </c>
      <c r="C30" s="125">
        <v>3.02</v>
      </c>
      <c r="D30" s="126">
        <v>5</v>
      </c>
      <c r="E30" s="126">
        <v>4.49</v>
      </c>
      <c r="F30" s="126">
        <v>1.82</v>
      </c>
      <c r="G30" s="126">
        <v>2.5</v>
      </c>
      <c r="H30" s="126">
        <v>1.45</v>
      </c>
      <c r="I30" s="126">
        <v>1.96</v>
      </c>
      <c r="J30" s="127">
        <v>20.239999999999998</v>
      </c>
      <c r="K30" s="128">
        <v>24.51</v>
      </c>
      <c r="L30" s="126">
        <v>82.58</v>
      </c>
      <c r="M30" s="129"/>
      <c r="N30" s="88"/>
    </row>
    <row r="31" spans="1:14" x14ac:dyDescent="0.25">
      <c r="A31" s="123">
        <v>560060</v>
      </c>
      <c r="B31" s="124" t="s">
        <v>45</v>
      </c>
      <c r="C31" s="125">
        <v>3.85</v>
      </c>
      <c r="D31" s="126">
        <v>4.3899999999999997</v>
      </c>
      <c r="E31" s="126">
        <v>3.75</v>
      </c>
      <c r="F31" s="126">
        <v>0.31</v>
      </c>
      <c r="G31" s="126">
        <v>2.5</v>
      </c>
      <c r="H31" s="126">
        <v>2.35</v>
      </c>
      <c r="I31" s="126">
        <v>0.57999999999999996</v>
      </c>
      <c r="J31" s="127">
        <v>17.73</v>
      </c>
      <c r="K31" s="128">
        <v>24.46</v>
      </c>
      <c r="L31" s="126">
        <v>72.489999999999995</v>
      </c>
      <c r="M31" s="129"/>
      <c r="N31" s="88"/>
    </row>
    <row r="32" spans="1:14" x14ac:dyDescent="0.25">
      <c r="A32" s="123">
        <v>560061</v>
      </c>
      <c r="B32" s="124" t="s">
        <v>46</v>
      </c>
      <c r="C32" s="125">
        <v>2.77</v>
      </c>
      <c r="D32" s="126">
        <v>4.8899999999999997</v>
      </c>
      <c r="E32" s="126">
        <v>0.98</v>
      </c>
      <c r="F32" s="126">
        <v>0.28000000000000003</v>
      </c>
      <c r="G32" s="126">
        <v>2.5</v>
      </c>
      <c r="H32" s="126">
        <v>1.77</v>
      </c>
      <c r="I32" s="126">
        <v>0.96</v>
      </c>
      <c r="J32" s="127">
        <v>14.15</v>
      </c>
      <c r="K32" s="128">
        <v>24.43</v>
      </c>
      <c r="L32" s="126">
        <v>57.92</v>
      </c>
      <c r="M32" s="129"/>
      <c r="N32" s="88"/>
    </row>
    <row r="33" spans="1:14" x14ac:dyDescent="0.25">
      <c r="A33" s="123">
        <v>560062</v>
      </c>
      <c r="B33" s="124" t="s">
        <v>47</v>
      </c>
      <c r="C33" s="125">
        <v>1.9</v>
      </c>
      <c r="D33" s="126">
        <v>5</v>
      </c>
      <c r="E33" s="126">
        <v>4.51</v>
      </c>
      <c r="F33" s="126">
        <v>0.44</v>
      </c>
      <c r="G33" s="126">
        <v>2.1</v>
      </c>
      <c r="H33" s="126">
        <v>2.4900000000000002</v>
      </c>
      <c r="I33" s="126">
        <v>0.45</v>
      </c>
      <c r="J33" s="127">
        <v>16.89</v>
      </c>
      <c r="K33" s="128">
        <v>24.48</v>
      </c>
      <c r="L33" s="126">
        <v>69</v>
      </c>
      <c r="M33" s="129"/>
      <c r="N33" s="88"/>
    </row>
    <row r="34" spans="1:14" x14ac:dyDescent="0.25">
      <c r="A34" s="123">
        <v>560063</v>
      </c>
      <c r="B34" s="124" t="s">
        <v>48</v>
      </c>
      <c r="C34" s="125">
        <v>0.53</v>
      </c>
      <c r="D34" s="126">
        <v>5</v>
      </c>
      <c r="E34" s="126">
        <v>3.14</v>
      </c>
      <c r="F34" s="126">
        <v>0.63</v>
      </c>
      <c r="G34" s="126">
        <v>2.5</v>
      </c>
      <c r="H34" s="126">
        <v>1.95</v>
      </c>
      <c r="I34" s="126">
        <v>0.5</v>
      </c>
      <c r="J34" s="127">
        <v>14.25</v>
      </c>
      <c r="K34" s="128">
        <v>24.45</v>
      </c>
      <c r="L34" s="126">
        <v>58.28</v>
      </c>
      <c r="M34" s="129"/>
      <c r="N34" s="88"/>
    </row>
    <row r="35" spans="1:14" x14ac:dyDescent="0.25">
      <c r="A35" s="123">
        <v>560064</v>
      </c>
      <c r="B35" s="124" t="s">
        <v>49</v>
      </c>
      <c r="C35" s="125">
        <v>5</v>
      </c>
      <c r="D35" s="126">
        <v>5</v>
      </c>
      <c r="E35" s="126">
        <v>5</v>
      </c>
      <c r="F35" s="126">
        <v>2.5</v>
      </c>
      <c r="G35" s="126">
        <v>1.1599999999999999</v>
      </c>
      <c r="H35" s="126">
        <v>2.41</v>
      </c>
      <c r="I35" s="126">
        <v>1.52</v>
      </c>
      <c r="J35" s="127">
        <v>22.59</v>
      </c>
      <c r="K35" s="128">
        <v>24.45</v>
      </c>
      <c r="L35" s="126">
        <v>92.39</v>
      </c>
      <c r="M35" s="129"/>
      <c r="N35" s="88"/>
    </row>
    <row r="36" spans="1:14" x14ac:dyDescent="0.25">
      <c r="A36" s="123">
        <v>560065</v>
      </c>
      <c r="B36" s="124" t="s">
        <v>101</v>
      </c>
      <c r="C36" s="125">
        <v>3.49</v>
      </c>
      <c r="D36" s="126">
        <v>5</v>
      </c>
      <c r="E36" s="126">
        <v>3.69</v>
      </c>
      <c r="F36" s="126">
        <v>0.19</v>
      </c>
      <c r="G36" s="126">
        <v>2.5</v>
      </c>
      <c r="H36" s="126">
        <v>2.0499999999999998</v>
      </c>
      <c r="I36" s="126">
        <v>0.89</v>
      </c>
      <c r="J36" s="127">
        <v>17.809999999999999</v>
      </c>
      <c r="K36" s="128">
        <v>24.53</v>
      </c>
      <c r="L36" s="126">
        <v>72.599999999999994</v>
      </c>
      <c r="M36" s="129"/>
      <c r="N36" s="88"/>
    </row>
    <row r="37" spans="1:14" x14ac:dyDescent="0.25">
      <c r="A37" s="123">
        <v>560066</v>
      </c>
      <c r="B37" s="124" t="s">
        <v>50</v>
      </c>
      <c r="C37" s="125">
        <v>3.37</v>
      </c>
      <c r="D37" s="126">
        <v>4.46</v>
      </c>
      <c r="E37" s="126">
        <v>3.86</v>
      </c>
      <c r="F37" s="126">
        <v>0.66</v>
      </c>
      <c r="G37" s="126">
        <v>2.5</v>
      </c>
      <c r="H37" s="126">
        <v>1.81</v>
      </c>
      <c r="I37" s="126">
        <v>1.05</v>
      </c>
      <c r="J37" s="127">
        <v>17.71</v>
      </c>
      <c r="K37" s="128">
        <v>24.5</v>
      </c>
      <c r="L37" s="126">
        <v>72.290000000000006</v>
      </c>
      <c r="M37" s="129"/>
      <c r="N37" s="88"/>
    </row>
    <row r="38" spans="1:14" x14ac:dyDescent="0.25">
      <c r="A38" s="123">
        <v>560067</v>
      </c>
      <c r="B38" s="124" t="s">
        <v>51</v>
      </c>
      <c r="C38" s="125">
        <v>2.34</v>
      </c>
      <c r="D38" s="126">
        <v>3.48</v>
      </c>
      <c r="E38" s="126">
        <v>3.19</v>
      </c>
      <c r="F38" s="126">
        <v>0.14000000000000001</v>
      </c>
      <c r="G38" s="126">
        <v>2.5</v>
      </c>
      <c r="H38" s="126">
        <v>2.19</v>
      </c>
      <c r="I38" s="126">
        <v>7.0000000000000007E-2</v>
      </c>
      <c r="J38" s="127">
        <v>13.91</v>
      </c>
      <c r="K38" s="128">
        <v>24.42</v>
      </c>
      <c r="L38" s="126">
        <v>56.96</v>
      </c>
      <c r="M38" s="129"/>
      <c r="N38" s="88"/>
    </row>
    <row r="39" spans="1:14" x14ac:dyDescent="0.25">
      <c r="A39" s="123">
        <v>560068</v>
      </c>
      <c r="B39" s="124" t="s">
        <v>52</v>
      </c>
      <c r="C39" s="125">
        <v>2.82</v>
      </c>
      <c r="D39" s="126">
        <v>3.87</v>
      </c>
      <c r="E39" s="126">
        <v>2.68</v>
      </c>
      <c r="F39" s="126">
        <v>0.85</v>
      </c>
      <c r="G39" s="126">
        <v>2.5</v>
      </c>
      <c r="H39" s="126">
        <v>2.2999999999999998</v>
      </c>
      <c r="I39" s="126">
        <v>0.77</v>
      </c>
      <c r="J39" s="127">
        <v>15.79</v>
      </c>
      <c r="K39" s="128">
        <v>24.44</v>
      </c>
      <c r="L39" s="126">
        <v>64.61</v>
      </c>
      <c r="M39" s="129"/>
      <c r="N39" s="88"/>
    </row>
    <row r="40" spans="1:14" x14ac:dyDescent="0.25">
      <c r="A40" s="123">
        <v>560069</v>
      </c>
      <c r="B40" s="124" t="s">
        <v>53</v>
      </c>
      <c r="C40" s="125">
        <v>0.74</v>
      </c>
      <c r="D40" s="126">
        <v>1.0900000000000001</v>
      </c>
      <c r="E40" s="126">
        <v>5</v>
      </c>
      <c r="F40" s="126">
        <v>0.2</v>
      </c>
      <c r="G40" s="126">
        <v>2.5</v>
      </c>
      <c r="H40" s="126">
        <v>1.54</v>
      </c>
      <c r="I40" s="126">
        <v>0.08</v>
      </c>
      <c r="J40" s="127">
        <v>11.15</v>
      </c>
      <c r="K40" s="128">
        <v>24.46</v>
      </c>
      <c r="L40" s="126">
        <v>45.58</v>
      </c>
      <c r="M40" s="129"/>
      <c r="N40" s="88"/>
    </row>
    <row r="41" spans="1:14" x14ac:dyDescent="0.25">
      <c r="A41" s="123">
        <v>560070</v>
      </c>
      <c r="B41" s="124" t="s">
        <v>102</v>
      </c>
      <c r="C41" s="125">
        <v>0.88</v>
      </c>
      <c r="D41" s="126">
        <v>5</v>
      </c>
      <c r="E41" s="126">
        <v>4.88</v>
      </c>
      <c r="F41" s="126">
        <v>1.49</v>
      </c>
      <c r="G41" s="126">
        <v>2.5</v>
      </c>
      <c r="H41" s="126">
        <v>2.25</v>
      </c>
      <c r="I41" s="126">
        <v>0.84</v>
      </c>
      <c r="J41" s="127">
        <v>17.84</v>
      </c>
      <c r="K41" s="128">
        <v>24.38</v>
      </c>
      <c r="L41" s="126">
        <v>73.17</v>
      </c>
      <c r="M41" s="129"/>
      <c r="N41" s="88"/>
    </row>
    <row r="42" spans="1:14" x14ac:dyDescent="0.25">
      <c r="A42" s="123">
        <v>560071</v>
      </c>
      <c r="B42" s="124" t="s">
        <v>54</v>
      </c>
      <c r="C42" s="125">
        <v>3.24</v>
      </c>
      <c r="D42" s="126">
        <v>5</v>
      </c>
      <c r="E42" s="126">
        <v>3.67</v>
      </c>
      <c r="F42" s="126">
        <v>0.68</v>
      </c>
      <c r="G42" s="126">
        <v>2.5</v>
      </c>
      <c r="H42" s="126">
        <v>1.8</v>
      </c>
      <c r="I42" s="126">
        <v>0.73</v>
      </c>
      <c r="J42" s="127">
        <v>17.62</v>
      </c>
      <c r="K42" s="128">
        <v>24.38</v>
      </c>
      <c r="L42" s="126">
        <v>72.27</v>
      </c>
      <c r="M42" s="129"/>
      <c r="N42" s="88"/>
    </row>
    <row r="43" spans="1:14" x14ac:dyDescent="0.25">
      <c r="A43" s="123">
        <v>560072</v>
      </c>
      <c r="B43" s="124" t="s">
        <v>55</v>
      </c>
      <c r="C43" s="125">
        <v>3.48</v>
      </c>
      <c r="D43" s="126">
        <v>5</v>
      </c>
      <c r="E43" s="126">
        <v>5</v>
      </c>
      <c r="F43" s="126">
        <v>0.81</v>
      </c>
      <c r="G43" s="126">
        <v>1.88</v>
      </c>
      <c r="H43" s="126">
        <v>2.29</v>
      </c>
      <c r="I43" s="126">
        <v>1.29</v>
      </c>
      <c r="J43" s="127">
        <v>19.75</v>
      </c>
      <c r="K43" s="128">
        <v>24.48</v>
      </c>
      <c r="L43" s="126">
        <v>80.680000000000007</v>
      </c>
      <c r="M43" s="129"/>
      <c r="N43" s="88"/>
    </row>
    <row r="44" spans="1:14" x14ac:dyDescent="0.25">
      <c r="A44" s="123">
        <v>560073</v>
      </c>
      <c r="B44" s="124" t="s">
        <v>56</v>
      </c>
      <c r="C44" s="125">
        <v>4.8</v>
      </c>
      <c r="D44" s="126">
        <v>5</v>
      </c>
      <c r="E44" s="126">
        <v>5</v>
      </c>
      <c r="F44" s="126">
        <v>2.23</v>
      </c>
      <c r="G44" s="126">
        <v>2.5</v>
      </c>
      <c r="H44" s="126">
        <v>1.35</v>
      </c>
      <c r="I44" s="126">
        <v>2.09</v>
      </c>
      <c r="J44" s="127">
        <v>22.97</v>
      </c>
      <c r="K44" s="128">
        <v>24.59</v>
      </c>
      <c r="L44" s="126">
        <v>93.41</v>
      </c>
      <c r="M44" s="129"/>
      <c r="N44" s="88"/>
    </row>
    <row r="45" spans="1:14" x14ac:dyDescent="0.25">
      <c r="A45" s="123">
        <v>560074</v>
      </c>
      <c r="B45" s="124" t="s">
        <v>103</v>
      </c>
      <c r="C45" s="125">
        <v>3.47</v>
      </c>
      <c r="D45" s="126">
        <v>4.4000000000000004</v>
      </c>
      <c r="E45" s="126">
        <v>2.65</v>
      </c>
      <c r="F45" s="126">
        <v>0.22</v>
      </c>
      <c r="G45" s="126">
        <v>2.5</v>
      </c>
      <c r="H45" s="126">
        <v>1.85</v>
      </c>
      <c r="I45" s="126">
        <v>0.37</v>
      </c>
      <c r="J45" s="127">
        <v>15.46</v>
      </c>
      <c r="K45" s="128">
        <v>24.4</v>
      </c>
      <c r="L45" s="126">
        <v>63.36</v>
      </c>
      <c r="M45" s="129"/>
      <c r="N45" s="88"/>
    </row>
    <row r="46" spans="1:14" x14ac:dyDescent="0.25">
      <c r="A46" s="123">
        <v>560075</v>
      </c>
      <c r="B46" s="124" t="s">
        <v>57</v>
      </c>
      <c r="C46" s="125">
        <v>4.16</v>
      </c>
      <c r="D46" s="126">
        <v>4.1399999999999997</v>
      </c>
      <c r="E46" s="126">
        <v>4.96</v>
      </c>
      <c r="F46" s="126">
        <v>2.4900000000000002</v>
      </c>
      <c r="G46" s="126">
        <v>2.36</v>
      </c>
      <c r="H46" s="126">
        <v>2.13</v>
      </c>
      <c r="I46" s="126">
        <v>1.1499999999999999</v>
      </c>
      <c r="J46" s="127">
        <v>21.39</v>
      </c>
      <c r="K46" s="128">
        <v>24.43</v>
      </c>
      <c r="L46" s="126">
        <v>87.56</v>
      </c>
      <c r="M46" s="129"/>
      <c r="N46" s="88"/>
    </row>
    <row r="47" spans="1:14" x14ac:dyDescent="0.25">
      <c r="A47" s="123">
        <v>560076</v>
      </c>
      <c r="B47" s="124" t="s">
        <v>58</v>
      </c>
      <c r="C47" s="125">
        <v>2.52</v>
      </c>
      <c r="D47" s="126">
        <v>4.43</v>
      </c>
      <c r="E47" s="126">
        <v>3.98</v>
      </c>
      <c r="F47" s="126">
        <v>0.83</v>
      </c>
      <c r="G47" s="126">
        <v>2.5</v>
      </c>
      <c r="H47" s="126">
        <v>2.5</v>
      </c>
      <c r="I47" s="126">
        <v>0.79</v>
      </c>
      <c r="J47" s="127">
        <v>17.55</v>
      </c>
      <c r="K47" s="128">
        <v>24.47</v>
      </c>
      <c r="L47" s="126">
        <v>71.72</v>
      </c>
      <c r="M47" s="129"/>
      <c r="N47" s="88"/>
    </row>
    <row r="48" spans="1:14" x14ac:dyDescent="0.25">
      <c r="A48" s="123">
        <v>560077</v>
      </c>
      <c r="B48" s="124" t="s">
        <v>104</v>
      </c>
      <c r="C48" s="125">
        <v>3.17</v>
      </c>
      <c r="D48" s="126">
        <v>3.31</v>
      </c>
      <c r="E48" s="126">
        <v>2.5099999999999998</v>
      </c>
      <c r="F48" s="126">
        <v>0.53</v>
      </c>
      <c r="G48" s="126">
        <v>2.5</v>
      </c>
      <c r="H48" s="126">
        <v>2.4700000000000002</v>
      </c>
      <c r="I48" s="126">
        <v>0.72</v>
      </c>
      <c r="J48" s="127">
        <v>15.21</v>
      </c>
      <c r="K48" s="128">
        <v>24.59</v>
      </c>
      <c r="L48" s="126">
        <v>61.85</v>
      </c>
      <c r="M48" s="129"/>
      <c r="N48" s="88"/>
    </row>
    <row r="49" spans="1:14" x14ac:dyDescent="0.25">
      <c r="A49" s="123">
        <v>560078</v>
      </c>
      <c r="B49" s="124" t="s">
        <v>59</v>
      </c>
      <c r="C49" s="125">
        <v>2.8</v>
      </c>
      <c r="D49" s="126">
        <v>3.04</v>
      </c>
      <c r="E49" s="126">
        <v>1.82</v>
      </c>
      <c r="F49" s="126">
        <v>0.91</v>
      </c>
      <c r="G49" s="126">
        <v>0.66</v>
      </c>
      <c r="H49" s="126">
        <v>2.14</v>
      </c>
      <c r="I49" s="126">
        <v>0.28000000000000003</v>
      </c>
      <c r="J49" s="127">
        <v>11.65</v>
      </c>
      <c r="K49" s="128">
        <v>24.34</v>
      </c>
      <c r="L49" s="126">
        <v>47.86</v>
      </c>
      <c r="M49" s="129"/>
      <c r="N49" s="88"/>
    </row>
    <row r="50" spans="1:14" x14ac:dyDescent="0.25">
      <c r="A50" s="123">
        <v>560079</v>
      </c>
      <c r="B50" s="124" t="s">
        <v>60</v>
      </c>
      <c r="C50" s="125">
        <v>3.5</v>
      </c>
      <c r="D50" s="126">
        <v>4.6900000000000004</v>
      </c>
      <c r="E50" s="126">
        <v>4.43</v>
      </c>
      <c r="F50" s="126">
        <v>1.01</v>
      </c>
      <c r="G50" s="126">
        <v>2.5</v>
      </c>
      <c r="H50" s="126">
        <v>2.23</v>
      </c>
      <c r="I50" s="126">
        <v>1.02</v>
      </c>
      <c r="J50" s="127">
        <v>19.38</v>
      </c>
      <c r="K50" s="128">
        <v>24.44</v>
      </c>
      <c r="L50" s="126">
        <v>79.3</v>
      </c>
      <c r="M50" s="129"/>
      <c r="N50" s="88"/>
    </row>
    <row r="51" spans="1:14" x14ac:dyDescent="0.25">
      <c r="A51" s="123">
        <v>560080</v>
      </c>
      <c r="B51" s="124" t="s">
        <v>61</v>
      </c>
      <c r="C51" s="125">
        <v>2.94</v>
      </c>
      <c r="D51" s="126">
        <v>3.92</v>
      </c>
      <c r="E51" s="126">
        <v>4.07</v>
      </c>
      <c r="F51" s="126">
        <v>0.38</v>
      </c>
      <c r="G51" s="126">
        <v>2.5</v>
      </c>
      <c r="H51" s="126">
        <v>2.1800000000000002</v>
      </c>
      <c r="I51" s="126">
        <v>1.01</v>
      </c>
      <c r="J51" s="127">
        <v>17</v>
      </c>
      <c r="K51" s="128">
        <v>24.43</v>
      </c>
      <c r="L51" s="126">
        <v>69.59</v>
      </c>
      <c r="M51" s="129"/>
      <c r="N51" s="88"/>
    </row>
    <row r="52" spans="1:14" x14ac:dyDescent="0.25">
      <c r="A52" s="123">
        <v>560081</v>
      </c>
      <c r="B52" s="124" t="s">
        <v>62</v>
      </c>
      <c r="C52" s="125">
        <v>2.5</v>
      </c>
      <c r="D52" s="126">
        <v>3.96</v>
      </c>
      <c r="E52" s="126">
        <v>4</v>
      </c>
      <c r="F52" s="126">
        <v>0.32</v>
      </c>
      <c r="G52" s="126">
        <v>2.5</v>
      </c>
      <c r="H52" s="126">
        <v>2.4700000000000002</v>
      </c>
      <c r="I52" s="126">
        <v>0.41</v>
      </c>
      <c r="J52" s="127">
        <v>16.16</v>
      </c>
      <c r="K52" s="128">
        <v>24.36</v>
      </c>
      <c r="L52" s="126">
        <v>66.34</v>
      </c>
      <c r="M52" s="129"/>
      <c r="N52" s="88"/>
    </row>
    <row r="53" spans="1:14" x14ac:dyDescent="0.25">
      <c r="A53" s="123">
        <v>560082</v>
      </c>
      <c r="B53" s="124" t="s">
        <v>63</v>
      </c>
      <c r="C53" s="125">
        <v>3.12</v>
      </c>
      <c r="D53" s="126">
        <v>5</v>
      </c>
      <c r="E53" s="126">
        <v>3.39</v>
      </c>
      <c r="F53" s="126">
        <v>0.38</v>
      </c>
      <c r="G53" s="126">
        <v>2.5</v>
      </c>
      <c r="H53" s="126">
        <v>2.29</v>
      </c>
      <c r="I53" s="126">
        <v>0.13</v>
      </c>
      <c r="J53" s="127">
        <v>16.809999999999999</v>
      </c>
      <c r="K53" s="128">
        <v>24.5</v>
      </c>
      <c r="L53" s="126">
        <v>68.61</v>
      </c>
      <c r="M53" s="129"/>
      <c r="N53" s="88"/>
    </row>
    <row r="54" spans="1:14" x14ac:dyDescent="0.25">
      <c r="A54" s="123">
        <v>560083</v>
      </c>
      <c r="B54" s="124" t="s">
        <v>64</v>
      </c>
      <c r="C54" s="125">
        <v>3.34</v>
      </c>
      <c r="D54" s="126">
        <v>4.09</v>
      </c>
      <c r="E54" s="126">
        <v>3.87</v>
      </c>
      <c r="F54" s="126">
        <v>0.28000000000000003</v>
      </c>
      <c r="G54" s="126">
        <v>2.5</v>
      </c>
      <c r="H54" s="126">
        <v>1.74</v>
      </c>
      <c r="I54" s="126">
        <v>0.77</v>
      </c>
      <c r="J54" s="127">
        <v>16.59</v>
      </c>
      <c r="K54" s="128">
        <v>24.53</v>
      </c>
      <c r="L54" s="126">
        <v>67.63</v>
      </c>
      <c r="M54" s="129"/>
      <c r="N54" s="88"/>
    </row>
    <row r="55" spans="1:14" x14ac:dyDescent="0.25">
      <c r="A55" s="123">
        <v>560084</v>
      </c>
      <c r="B55" s="124" t="s">
        <v>65</v>
      </c>
      <c r="C55" s="125">
        <v>0.8</v>
      </c>
      <c r="D55" s="126">
        <v>2.61</v>
      </c>
      <c r="E55" s="126">
        <v>1.77</v>
      </c>
      <c r="F55" s="126">
        <v>0</v>
      </c>
      <c r="G55" s="126">
        <v>2.5</v>
      </c>
      <c r="H55" s="126">
        <v>2.42</v>
      </c>
      <c r="I55" s="126">
        <v>0.32</v>
      </c>
      <c r="J55" s="127">
        <v>10.42</v>
      </c>
      <c r="K55" s="128">
        <v>24.36</v>
      </c>
      <c r="L55" s="126">
        <v>42.78</v>
      </c>
      <c r="M55" s="129"/>
      <c r="N55" s="88"/>
    </row>
    <row r="56" spans="1:14" ht="26.25" x14ac:dyDescent="0.25">
      <c r="A56" s="123">
        <v>560085</v>
      </c>
      <c r="B56" s="124" t="s">
        <v>105</v>
      </c>
      <c r="C56" s="125">
        <v>2.37</v>
      </c>
      <c r="D56" s="126">
        <v>4.5999999999999996</v>
      </c>
      <c r="E56" s="126">
        <v>5</v>
      </c>
      <c r="F56" s="126">
        <v>0.64</v>
      </c>
      <c r="G56" s="126">
        <v>2.5</v>
      </c>
      <c r="H56" s="126">
        <v>2.5</v>
      </c>
      <c r="I56" s="126">
        <v>0</v>
      </c>
      <c r="J56" s="127">
        <v>17.61</v>
      </c>
      <c r="K56" s="128">
        <v>24.94</v>
      </c>
      <c r="L56" s="126">
        <v>70.61</v>
      </c>
      <c r="M56" s="129"/>
      <c r="N56" s="88"/>
    </row>
    <row r="57" spans="1:14" ht="26.25" x14ac:dyDescent="0.25">
      <c r="A57" s="123">
        <v>560086</v>
      </c>
      <c r="B57" s="124" t="s">
        <v>106</v>
      </c>
      <c r="C57" s="125">
        <v>4.4000000000000004</v>
      </c>
      <c r="D57" s="126">
        <v>5</v>
      </c>
      <c r="E57" s="126">
        <v>4.26</v>
      </c>
      <c r="F57" s="126">
        <v>0.95</v>
      </c>
      <c r="G57" s="126">
        <v>2</v>
      </c>
      <c r="H57" s="126">
        <v>1.66</v>
      </c>
      <c r="I57" s="126">
        <v>0.34</v>
      </c>
      <c r="J57" s="127">
        <v>18.61</v>
      </c>
      <c r="K57" s="128">
        <v>24.94</v>
      </c>
      <c r="L57" s="126">
        <v>74.62</v>
      </c>
      <c r="M57" s="129"/>
      <c r="N57" s="88"/>
    </row>
    <row r="58" spans="1:14" x14ac:dyDescent="0.25">
      <c r="A58" s="123">
        <v>560087</v>
      </c>
      <c r="B58" s="124" t="s">
        <v>107</v>
      </c>
      <c r="C58" s="125">
        <v>3.87</v>
      </c>
      <c r="D58" s="126">
        <v>2.95</v>
      </c>
      <c r="E58" s="126">
        <v>3.45</v>
      </c>
      <c r="F58" s="126">
        <v>0.86</v>
      </c>
      <c r="G58" s="126">
        <v>1.48</v>
      </c>
      <c r="H58" s="126">
        <v>2.5</v>
      </c>
      <c r="I58" s="126">
        <v>1.51</v>
      </c>
      <c r="J58" s="127">
        <v>16.62</v>
      </c>
      <c r="K58" s="128">
        <v>25</v>
      </c>
      <c r="L58" s="126">
        <v>66.48</v>
      </c>
      <c r="M58" s="129"/>
      <c r="N58" s="88"/>
    </row>
    <row r="59" spans="1:14" ht="26.25" x14ac:dyDescent="0.25">
      <c r="A59" s="123">
        <v>560088</v>
      </c>
      <c r="B59" s="124" t="s">
        <v>108</v>
      </c>
      <c r="C59" s="125">
        <v>1.89</v>
      </c>
      <c r="D59" s="126">
        <v>1.9</v>
      </c>
      <c r="E59" s="126">
        <v>1.91</v>
      </c>
      <c r="F59" s="126">
        <v>0.26</v>
      </c>
      <c r="G59" s="126">
        <v>2.5</v>
      </c>
      <c r="H59" s="126">
        <v>2.5</v>
      </c>
      <c r="I59" s="126">
        <v>0.43</v>
      </c>
      <c r="J59" s="127">
        <v>11.39</v>
      </c>
      <c r="K59" s="128">
        <v>25</v>
      </c>
      <c r="L59" s="126">
        <v>45.56</v>
      </c>
      <c r="M59" s="129"/>
      <c r="N59" s="88"/>
    </row>
    <row r="60" spans="1:14" ht="26.25" x14ac:dyDescent="0.25">
      <c r="A60" s="123">
        <v>560089</v>
      </c>
      <c r="B60" s="124" t="s">
        <v>109</v>
      </c>
      <c r="C60" s="125">
        <v>5</v>
      </c>
      <c r="D60" s="126">
        <v>2.83</v>
      </c>
      <c r="E60" s="126">
        <v>5</v>
      </c>
      <c r="F60" s="126">
        <v>1.32</v>
      </c>
      <c r="G60" s="126">
        <v>1.1100000000000001</v>
      </c>
      <c r="H60" s="126">
        <v>2.5</v>
      </c>
      <c r="I60" s="126">
        <v>0.89</v>
      </c>
      <c r="J60" s="127">
        <v>18.649999999999999</v>
      </c>
      <c r="K60" s="128">
        <v>25</v>
      </c>
      <c r="L60" s="126">
        <v>74.599999999999994</v>
      </c>
      <c r="M60" s="129"/>
      <c r="N60" s="88"/>
    </row>
    <row r="61" spans="1:14" ht="26.25" x14ac:dyDescent="0.25">
      <c r="A61" s="123">
        <v>560096</v>
      </c>
      <c r="B61" s="124" t="s">
        <v>110</v>
      </c>
      <c r="C61" s="125">
        <v>0</v>
      </c>
      <c r="D61" s="126">
        <v>0.14000000000000001</v>
      </c>
      <c r="E61" s="126">
        <v>0</v>
      </c>
      <c r="F61" s="126">
        <v>0.54</v>
      </c>
      <c r="G61" s="126">
        <v>2.5</v>
      </c>
      <c r="H61" s="126">
        <v>2.5</v>
      </c>
      <c r="I61" s="126">
        <v>0</v>
      </c>
      <c r="J61" s="127">
        <v>5.68</v>
      </c>
      <c r="K61" s="128">
        <v>25</v>
      </c>
      <c r="L61" s="126">
        <v>22.72</v>
      </c>
      <c r="M61" s="129"/>
      <c r="N61" s="88"/>
    </row>
    <row r="62" spans="1:14" ht="26.25" x14ac:dyDescent="0.25">
      <c r="A62" s="123">
        <v>560098</v>
      </c>
      <c r="B62" s="124" t="s">
        <v>111</v>
      </c>
      <c r="C62" s="125">
        <v>0.84</v>
      </c>
      <c r="D62" s="126">
        <v>5</v>
      </c>
      <c r="E62" s="126">
        <v>0</v>
      </c>
      <c r="F62" s="126">
        <v>0.56999999999999995</v>
      </c>
      <c r="G62" s="126">
        <v>2.5</v>
      </c>
      <c r="H62" s="126">
        <v>2.5</v>
      </c>
      <c r="I62" s="126">
        <v>0</v>
      </c>
      <c r="J62" s="127">
        <v>11.41</v>
      </c>
      <c r="K62" s="128">
        <v>25</v>
      </c>
      <c r="L62" s="126">
        <v>45.64</v>
      </c>
      <c r="M62" s="129"/>
      <c r="N62" s="88"/>
    </row>
    <row r="63" spans="1:14" s="132" customFormat="1" ht="26.25" x14ac:dyDescent="0.25">
      <c r="A63" s="123">
        <v>560099</v>
      </c>
      <c r="B63" s="124" t="s">
        <v>112</v>
      </c>
      <c r="C63" s="125">
        <v>0.5</v>
      </c>
      <c r="D63" s="126">
        <v>1.1499999999999999</v>
      </c>
      <c r="E63" s="126">
        <v>0</v>
      </c>
      <c r="F63" s="126">
        <v>0.74</v>
      </c>
      <c r="G63" s="126">
        <v>2.46</v>
      </c>
      <c r="H63" s="126">
        <v>0</v>
      </c>
      <c r="I63" s="126">
        <v>0</v>
      </c>
      <c r="J63" s="127">
        <v>4.8499999999999996</v>
      </c>
      <c r="K63" s="128">
        <v>24.96</v>
      </c>
      <c r="L63" s="126">
        <v>19.43</v>
      </c>
      <c r="M63" s="130"/>
      <c r="N63" s="131"/>
    </row>
    <row r="64" spans="1:14" s="132" customFormat="1" x14ac:dyDescent="0.25">
      <c r="A64" s="123">
        <v>560205</v>
      </c>
      <c r="B64" s="124" t="s">
        <v>113</v>
      </c>
      <c r="C64" s="125">
        <v>3.98</v>
      </c>
      <c r="D64" s="126">
        <v>1.19</v>
      </c>
      <c r="E64" s="126">
        <v>0.6</v>
      </c>
      <c r="F64" s="126">
        <v>2.0299999999999998</v>
      </c>
      <c r="G64" s="126">
        <v>2.5</v>
      </c>
      <c r="H64" s="126">
        <v>1.58</v>
      </c>
      <c r="I64" s="126">
        <v>1.58</v>
      </c>
      <c r="J64" s="127">
        <v>13.46</v>
      </c>
      <c r="K64" s="128">
        <v>24.08</v>
      </c>
      <c r="L64" s="126">
        <v>55.9</v>
      </c>
      <c r="M64" s="130"/>
      <c r="N64" s="131"/>
    </row>
    <row r="65" spans="1:14" ht="39" x14ac:dyDescent="0.25">
      <c r="A65" s="123">
        <v>560206</v>
      </c>
      <c r="B65" s="124" t="s">
        <v>66</v>
      </c>
      <c r="C65" s="125">
        <v>3.63</v>
      </c>
      <c r="D65" s="126">
        <v>3.72</v>
      </c>
      <c r="E65" s="126">
        <v>3.04</v>
      </c>
      <c r="F65" s="126">
        <v>1.52</v>
      </c>
      <c r="G65" s="126">
        <v>2.5</v>
      </c>
      <c r="H65" s="126">
        <v>2.5</v>
      </c>
      <c r="I65" s="126">
        <v>2.35</v>
      </c>
      <c r="J65" s="127">
        <v>19.260000000000002</v>
      </c>
      <c r="K65" s="128">
        <v>25</v>
      </c>
      <c r="L65" s="126">
        <v>77.040000000000006</v>
      </c>
      <c r="M65" s="129"/>
      <c r="N65" s="88"/>
    </row>
    <row r="66" spans="1:14" ht="40.15" customHeight="1" x14ac:dyDescent="0.25">
      <c r="A66" s="133">
        <v>560214</v>
      </c>
      <c r="B66" s="124" t="s">
        <v>67</v>
      </c>
      <c r="C66" s="125">
        <v>3.42</v>
      </c>
      <c r="D66" s="126">
        <v>3.74</v>
      </c>
      <c r="E66" s="126">
        <v>3.7</v>
      </c>
      <c r="F66" s="126">
        <v>0.39</v>
      </c>
      <c r="G66" s="126">
        <v>2.5</v>
      </c>
      <c r="H66" s="126">
        <v>2.5</v>
      </c>
      <c r="I66" s="126">
        <v>0.54</v>
      </c>
      <c r="J66" s="127">
        <v>16.79</v>
      </c>
      <c r="K66" s="128">
        <v>24.39</v>
      </c>
      <c r="L66" s="126">
        <v>68.84</v>
      </c>
      <c r="M66" s="129"/>
      <c r="N66" s="88"/>
    </row>
    <row r="67" spans="1:14" s="96" customFormat="1" ht="22.15" customHeight="1" x14ac:dyDescent="0.25">
      <c r="A67" s="427" t="s">
        <v>162</v>
      </c>
      <c r="B67" s="428"/>
      <c r="C67" s="134">
        <v>3.09</v>
      </c>
      <c r="D67" s="134">
        <v>4.07</v>
      </c>
      <c r="E67" s="134">
        <v>3.77</v>
      </c>
      <c r="F67" s="134">
        <v>0.92</v>
      </c>
      <c r="G67" s="134">
        <v>2.16</v>
      </c>
      <c r="H67" s="134">
        <v>2.21</v>
      </c>
      <c r="I67" s="134">
        <v>0.78</v>
      </c>
      <c r="J67" s="135">
        <v>16.010000000000002</v>
      </c>
      <c r="K67" s="135">
        <v>24.49</v>
      </c>
      <c r="L67" s="135">
        <v>65.489999999999995</v>
      </c>
    </row>
  </sheetData>
  <mergeCells count="7">
    <mergeCell ref="A67:B67"/>
    <mergeCell ref="I1:L1"/>
    <mergeCell ref="A2:L2"/>
    <mergeCell ref="A3:A5"/>
    <mergeCell ref="J3:J5"/>
    <mergeCell ref="K3:K5"/>
    <mergeCell ref="L3:L5"/>
  </mergeCells>
  <pageMargins left="0.7" right="0.7" top="0.75" bottom="0.75" header="0.3" footer="0.3"/>
  <pageSetup paperSize="9" scale="77" orientation="landscape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9"/>
  <sheetViews>
    <sheetView view="pageBreakPreview" zoomScaleNormal="85" zoomScaleSheetLayoutView="100" workbookViewId="0">
      <pane xSplit="2" ySplit="4" topLeftCell="C5" activePane="bottomRight" state="frozen"/>
      <selection pane="topRight" activeCell="C1" sqref="C1"/>
      <selection pane="bottomLeft" activeCell="A6" sqref="A6"/>
      <selection pane="bottomRight" activeCell="K12" sqref="K12"/>
    </sheetView>
  </sheetViews>
  <sheetFormatPr defaultColWidth="9.140625" defaultRowHeight="15" x14ac:dyDescent="0.25"/>
  <cols>
    <col min="1" max="1" width="8.42578125" style="115" customWidth="1"/>
    <col min="2" max="2" width="29.42578125" style="116" customWidth="1"/>
    <col min="3" max="3" width="17" style="68" customWidth="1"/>
    <col min="4" max="4" width="18" style="68" customWidth="1"/>
    <col min="5" max="5" width="15" style="68" customWidth="1"/>
    <col min="6" max="6" width="13.28515625" style="68" customWidth="1"/>
    <col min="7" max="7" width="14.85546875" style="68" customWidth="1"/>
    <col min="8" max="16384" width="9.140625" style="68"/>
  </cols>
  <sheetData>
    <row r="1" spans="1:9" ht="40.9" customHeight="1" x14ac:dyDescent="0.25">
      <c r="A1" s="61"/>
      <c r="B1" s="62"/>
      <c r="C1" s="63"/>
      <c r="D1" s="63"/>
      <c r="E1" s="429" t="s">
        <v>171</v>
      </c>
      <c r="F1" s="429"/>
      <c r="G1" s="429"/>
      <c r="H1" s="436"/>
      <c r="I1" s="436"/>
    </row>
    <row r="2" spans="1:9" ht="44.45" customHeight="1" x14ac:dyDescent="0.25">
      <c r="A2" s="437" t="s">
        <v>142</v>
      </c>
      <c r="B2" s="437"/>
      <c r="C2" s="437"/>
      <c r="D2" s="437"/>
      <c r="E2" s="437"/>
      <c r="F2" s="437"/>
      <c r="G2" s="437"/>
    </row>
    <row r="3" spans="1:9" ht="47.45" customHeight="1" x14ac:dyDescent="0.25">
      <c r="A3" s="437"/>
      <c r="B3" s="437"/>
      <c r="C3" s="437"/>
      <c r="D3" s="437"/>
      <c r="E3" s="437"/>
      <c r="F3" s="437"/>
      <c r="G3" s="437"/>
    </row>
    <row r="4" spans="1:9" ht="59.25" customHeight="1" x14ac:dyDescent="0.25">
      <c r="A4" s="107" t="s">
        <v>75</v>
      </c>
      <c r="B4" s="108" t="s">
        <v>76</v>
      </c>
      <c r="C4" s="109" t="s">
        <v>143</v>
      </c>
      <c r="D4" s="109" t="s">
        <v>144</v>
      </c>
      <c r="E4" s="109" t="s">
        <v>145</v>
      </c>
      <c r="F4" s="109" t="s">
        <v>146</v>
      </c>
      <c r="G4" s="109" t="s">
        <v>147</v>
      </c>
    </row>
    <row r="5" spans="1:9" s="96" customFormat="1" ht="19.149999999999999" customHeight="1" x14ac:dyDescent="0.25">
      <c r="A5" s="98"/>
      <c r="B5" s="75" t="s">
        <v>87</v>
      </c>
      <c r="C5" s="110">
        <v>432833</v>
      </c>
      <c r="D5" s="110">
        <v>1481060</v>
      </c>
      <c r="E5" s="110">
        <v>1913893</v>
      </c>
      <c r="F5" s="111">
        <v>0.22600000000000001</v>
      </c>
      <c r="G5" s="111">
        <v>0.77400000000000002</v>
      </c>
    </row>
    <row r="6" spans="1:9" ht="26.25" x14ac:dyDescent="0.25">
      <c r="A6" s="81">
        <v>560002</v>
      </c>
      <c r="B6" s="112" t="s">
        <v>32</v>
      </c>
      <c r="C6" s="113">
        <v>0</v>
      </c>
      <c r="D6" s="113">
        <v>17806</v>
      </c>
      <c r="E6" s="113">
        <v>17806</v>
      </c>
      <c r="F6" s="114">
        <v>0</v>
      </c>
      <c r="G6" s="114">
        <v>1</v>
      </c>
    </row>
    <row r="7" spans="1:9" ht="26.25" x14ac:dyDescent="0.25">
      <c r="A7" s="81">
        <v>560014</v>
      </c>
      <c r="B7" s="112" t="s">
        <v>89</v>
      </c>
      <c r="C7" s="113">
        <v>16</v>
      </c>
      <c r="D7" s="113">
        <v>5315</v>
      </c>
      <c r="E7" s="113">
        <v>5331</v>
      </c>
      <c r="F7" s="114">
        <v>3.0000000000000001E-3</v>
      </c>
      <c r="G7" s="114">
        <v>0.997</v>
      </c>
    </row>
    <row r="8" spans="1:9" x14ac:dyDescent="0.25">
      <c r="A8" s="81">
        <v>560017</v>
      </c>
      <c r="B8" s="112" t="s">
        <v>70</v>
      </c>
      <c r="C8" s="113">
        <v>2</v>
      </c>
      <c r="D8" s="113">
        <v>80281</v>
      </c>
      <c r="E8" s="113">
        <v>80283</v>
      </c>
      <c r="F8" s="114">
        <v>0</v>
      </c>
      <c r="G8" s="114">
        <v>1</v>
      </c>
    </row>
    <row r="9" spans="1:9" x14ac:dyDescent="0.25">
      <c r="A9" s="81">
        <v>560019</v>
      </c>
      <c r="B9" s="112" t="s">
        <v>90</v>
      </c>
      <c r="C9" s="113">
        <v>4112</v>
      </c>
      <c r="D9" s="113">
        <v>88748</v>
      </c>
      <c r="E9" s="113">
        <v>92860</v>
      </c>
      <c r="F9" s="114">
        <v>4.3999999999999997E-2</v>
      </c>
      <c r="G9" s="114">
        <v>0.95599999999999996</v>
      </c>
    </row>
    <row r="10" spans="1:9" x14ac:dyDescent="0.25">
      <c r="A10" s="81">
        <v>560021</v>
      </c>
      <c r="B10" s="112" t="s">
        <v>91</v>
      </c>
      <c r="C10" s="113">
        <v>40037</v>
      </c>
      <c r="D10" s="113">
        <v>55875</v>
      </c>
      <c r="E10" s="113">
        <v>95912</v>
      </c>
      <c r="F10" s="114">
        <v>0.41699999999999998</v>
      </c>
      <c r="G10" s="114">
        <v>0.58299999999999996</v>
      </c>
    </row>
    <row r="11" spans="1:9" x14ac:dyDescent="0.25">
      <c r="A11" s="81">
        <v>560022</v>
      </c>
      <c r="B11" s="112" t="s">
        <v>92</v>
      </c>
      <c r="C11" s="113">
        <v>23335</v>
      </c>
      <c r="D11" s="113">
        <v>67411</v>
      </c>
      <c r="E11" s="113">
        <v>90746</v>
      </c>
      <c r="F11" s="114">
        <v>0.25700000000000001</v>
      </c>
      <c r="G11" s="114">
        <v>0.74299999999999999</v>
      </c>
    </row>
    <row r="12" spans="1:9" x14ac:dyDescent="0.25">
      <c r="A12" s="81">
        <v>560024</v>
      </c>
      <c r="B12" s="112" t="s">
        <v>71</v>
      </c>
      <c r="C12" s="113">
        <v>53127</v>
      </c>
      <c r="D12" s="113">
        <v>1991</v>
      </c>
      <c r="E12" s="113">
        <v>55118</v>
      </c>
      <c r="F12" s="114">
        <v>0.96399999999999997</v>
      </c>
      <c r="G12" s="114">
        <v>3.5999999999999997E-2</v>
      </c>
    </row>
    <row r="13" spans="1:9" ht="26.25" x14ac:dyDescent="0.25">
      <c r="A13" s="81">
        <v>560026</v>
      </c>
      <c r="B13" s="112" t="s">
        <v>93</v>
      </c>
      <c r="C13" s="113">
        <v>20706</v>
      </c>
      <c r="D13" s="113">
        <v>104556</v>
      </c>
      <c r="E13" s="113">
        <v>125262</v>
      </c>
      <c r="F13" s="114">
        <v>0.16500000000000001</v>
      </c>
      <c r="G13" s="114">
        <v>0.83499999999999996</v>
      </c>
    </row>
    <row r="14" spans="1:9" x14ac:dyDescent="0.25">
      <c r="A14" s="81">
        <v>560032</v>
      </c>
      <c r="B14" s="112" t="s">
        <v>94</v>
      </c>
      <c r="C14" s="113">
        <v>1</v>
      </c>
      <c r="D14" s="113">
        <v>20389</v>
      </c>
      <c r="E14" s="113">
        <v>20390</v>
      </c>
      <c r="F14" s="114">
        <v>0</v>
      </c>
      <c r="G14" s="114">
        <v>1</v>
      </c>
    </row>
    <row r="15" spans="1:9" x14ac:dyDescent="0.25">
      <c r="A15" s="81">
        <v>560033</v>
      </c>
      <c r="B15" s="112" t="s">
        <v>35</v>
      </c>
      <c r="C15" s="113">
        <v>0</v>
      </c>
      <c r="D15" s="113">
        <v>42943</v>
      </c>
      <c r="E15" s="113">
        <v>42943</v>
      </c>
      <c r="F15" s="114">
        <v>0</v>
      </c>
      <c r="G15" s="114">
        <v>1</v>
      </c>
    </row>
    <row r="16" spans="1:9" x14ac:dyDescent="0.25">
      <c r="A16" s="81">
        <v>560034</v>
      </c>
      <c r="B16" s="112" t="s">
        <v>95</v>
      </c>
      <c r="C16" s="113">
        <v>1</v>
      </c>
      <c r="D16" s="113">
        <v>37213</v>
      </c>
      <c r="E16" s="113">
        <v>37214</v>
      </c>
      <c r="F16" s="114">
        <v>0</v>
      </c>
      <c r="G16" s="114">
        <v>1</v>
      </c>
    </row>
    <row r="17" spans="1:7" x14ac:dyDescent="0.25">
      <c r="A17" s="81">
        <v>560035</v>
      </c>
      <c r="B17" s="112" t="s">
        <v>96</v>
      </c>
      <c r="C17" s="113">
        <v>33794</v>
      </c>
      <c r="D17" s="113">
        <v>1519</v>
      </c>
      <c r="E17" s="113">
        <v>35313</v>
      </c>
      <c r="F17" s="114">
        <v>0.95699999999999996</v>
      </c>
      <c r="G17" s="114">
        <v>4.2999999999999997E-2</v>
      </c>
    </row>
    <row r="18" spans="1:7" x14ac:dyDescent="0.25">
      <c r="A18" s="81">
        <v>560036</v>
      </c>
      <c r="B18" s="112" t="s">
        <v>97</v>
      </c>
      <c r="C18" s="113">
        <v>10280</v>
      </c>
      <c r="D18" s="113">
        <v>44517</v>
      </c>
      <c r="E18" s="113">
        <v>54797</v>
      </c>
      <c r="F18" s="114">
        <v>0.188</v>
      </c>
      <c r="G18" s="114">
        <v>0.81200000000000006</v>
      </c>
    </row>
    <row r="19" spans="1:7" x14ac:dyDescent="0.25">
      <c r="A19" s="81">
        <v>560041</v>
      </c>
      <c r="B19" s="112" t="s">
        <v>98</v>
      </c>
      <c r="C19" s="113">
        <v>19316</v>
      </c>
      <c r="D19" s="113">
        <v>417</v>
      </c>
      <c r="E19" s="113">
        <v>19733</v>
      </c>
      <c r="F19" s="114">
        <v>0.97899999999999998</v>
      </c>
      <c r="G19" s="114">
        <v>2.1000000000000001E-2</v>
      </c>
    </row>
    <row r="20" spans="1:7" x14ac:dyDescent="0.25">
      <c r="A20" s="81">
        <v>560043</v>
      </c>
      <c r="B20" s="112" t="s">
        <v>36</v>
      </c>
      <c r="C20" s="113">
        <v>5046</v>
      </c>
      <c r="D20" s="113">
        <v>20309</v>
      </c>
      <c r="E20" s="113">
        <v>25355</v>
      </c>
      <c r="F20" s="114">
        <v>0.19900000000000001</v>
      </c>
      <c r="G20" s="114">
        <v>0.80100000000000005</v>
      </c>
    </row>
    <row r="21" spans="1:7" x14ac:dyDescent="0.25">
      <c r="A21" s="81">
        <v>560045</v>
      </c>
      <c r="B21" s="112" t="s">
        <v>37</v>
      </c>
      <c r="C21" s="113">
        <v>5983</v>
      </c>
      <c r="D21" s="113">
        <v>20288</v>
      </c>
      <c r="E21" s="113">
        <v>26271</v>
      </c>
      <c r="F21" s="114">
        <v>0.22800000000000001</v>
      </c>
      <c r="G21" s="114">
        <v>0.77200000000000002</v>
      </c>
    </row>
    <row r="22" spans="1:7" x14ac:dyDescent="0.25">
      <c r="A22" s="81">
        <v>560047</v>
      </c>
      <c r="B22" s="112" t="s">
        <v>99</v>
      </c>
      <c r="C22" s="113">
        <v>8082</v>
      </c>
      <c r="D22" s="113">
        <v>28542</v>
      </c>
      <c r="E22" s="113">
        <v>36624</v>
      </c>
      <c r="F22" s="114">
        <v>0.221</v>
      </c>
      <c r="G22" s="114">
        <v>0.77900000000000003</v>
      </c>
    </row>
    <row r="23" spans="1:7" x14ac:dyDescent="0.25">
      <c r="A23" s="81">
        <v>560052</v>
      </c>
      <c r="B23" s="112" t="s">
        <v>38</v>
      </c>
      <c r="C23" s="113">
        <v>5196</v>
      </c>
      <c r="D23" s="113">
        <v>16703</v>
      </c>
      <c r="E23" s="113">
        <v>21899</v>
      </c>
      <c r="F23" s="114">
        <v>0.23699999999999999</v>
      </c>
      <c r="G23" s="114">
        <v>0.76300000000000001</v>
      </c>
    </row>
    <row r="24" spans="1:7" x14ac:dyDescent="0.25">
      <c r="A24" s="81">
        <v>560053</v>
      </c>
      <c r="B24" s="112" t="s">
        <v>39</v>
      </c>
      <c r="C24" s="113">
        <v>3905</v>
      </c>
      <c r="D24" s="113">
        <v>14845</v>
      </c>
      <c r="E24" s="113">
        <v>18750</v>
      </c>
      <c r="F24" s="114">
        <v>0.20799999999999999</v>
      </c>
      <c r="G24" s="114">
        <v>0.79200000000000004</v>
      </c>
    </row>
    <row r="25" spans="1:7" x14ac:dyDescent="0.25">
      <c r="A25" s="81">
        <v>560054</v>
      </c>
      <c r="B25" s="112" t="s">
        <v>40</v>
      </c>
      <c r="C25" s="113">
        <v>5471</v>
      </c>
      <c r="D25" s="113">
        <v>15224</v>
      </c>
      <c r="E25" s="113">
        <v>20695</v>
      </c>
      <c r="F25" s="114">
        <v>0.26400000000000001</v>
      </c>
      <c r="G25" s="114">
        <v>0.73599999999999999</v>
      </c>
    </row>
    <row r="26" spans="1:7" x14ac:dyDescent="0.25">
      <c r="A26" s="81">
        <v>560055</v>
      </c>
      <c r="B26" s="112" t="s">
        <v>100</v>
      </c>
      <c r="C26" s="113">
        <v>2586</v>
      </c>
      <c r="D26" s="113">
        <v>10475</v>
      </c>
      <c r="E26" s="113">
        <v>13061</v>
      </c>
      <c r="F26" s="114">
        <v>0.19800000000000001</v>
      </c>
      <c r="G26" s="114">
        <v>0.80200000000000005</v>
      </c>
    </row>
    <row r="27" spans="1:7" x14ac:dyDescent="0.25">
      <c r="A27" s="81">
        <v>560056</v>
      </c>
      <c r="B27" s="112" t="s">
        <v>41</v>
      </c>
      <c r="C27" s="113">
        <v>3343</v>
      </c>
      <c r="D27" s="113">
        <v>14716</v>
      </c>
      <c r="E27" s="113">
        <v>18059</v>
      </c>
      <c r="F27" s="114">
        <v>0.185</v>
      </c>
      <c r="G27" s="114">
        <v>0.81499999999999995</v>
      </c>
    </row>
    <row r="28" spans="1:7" x14ac:dyDescent="0.25">
      <c r="A28" s="81">
        <v>560057</v>
      </c>
      <c r="B28" s="112" t="s">
        <v>42</v>
      </c>
      <c r="C28" s="113">
        <v>3089</v>
      </c>
      <c r="D28" s="113">
        <v>11888</v>
      </c>
      <c r="E28" s="113">
        <v>14977</v>
      </c>
      <c r="F28" s="114">
        <v>0.20599999999999999</v>
      </c>
      <c r="G28" s="114">
        <v>0.79400000000000004</v>
      </c>
    </row>
    <row r="29" spans="1:7" x14ac:dyDescent="0.25">
      <c r="A29" s="81">
        <v>560058</v>
      </c>
      <c r="B29" s="112" t="s">
        <v>43</v>
      </c>
      <c r="C29" s="113">
        <v>9888</v>
      </c>
      <c r="D29" s="113">
        <v>34302</v>
      </c>
      <c r="E29" s="113">
        <v>44190</v>
      </c>
      <c r="F29" s="114">
        <v>0.224</v>
      </c>
      <c r="G29" s="114">
        <v>0.77600000000000002</v>
      </c>
    </row>
    <row r="30" spans="1:7" x14ac:dyDescent="0.25">
      <c r="A30" s="81">
        <v>560059</v>
      </c>
      <c r="B30" s="112" t="s">
        <v>44</v>
      </c>
      <c r="C30" s="113">
        <v>2551</v>
      </c>
      <c r="D30" s="113">
        <v>10423</v>
      </c>
      <c r="E30" s="113">
        <v>12974</v>
      </c>
      <c r="F30" s="114">
        <v>0.19700000000000001</v>
      </c>
      <c r="G30" s="114">
        <v>0.80300000000000005</v>
      </c>
    </row>
    <row r="31" spans="1:7" x14ac:dyDescent="0.25">
      <c r="A31" s="81">
        <v>560060</v>
      </c>
      <c r="B31" s="112" t="s">
        <v>45</v>
      </c>
      <c r="C31" s="113">
        <v>3072</v>
      </c>
      <c r="D31" s="113">
        <v>11227</v>
      </c>
      <c r="E31" s="113">
        <v>14299</v>
      </c>
      <c r="F31" s="114">
        <v>0.215</v>
      </c>
      <c r="G31" s="114">
        <v>0.78500000000000003</v>
      </c>
    </row>
    <row r="32" spans="1:7" x14ac:dyDescent="0.25">
      <c r="A32" s="81">
        <v>560061</v>
      </c>
      <c r="B32" s="112" t="s">
        <v>46</v>
      </c>
      <c r="C32" s="113">
        <v>5304</v>
      </c>
      <c r="D32" s="113">
        <v>17983</v>
      </c>
      <c r="E32" s="113">
        <v>23287</v>
      </c>
      <c r="F32" s="114">
        <v>0.22800000000000001</v>
      </c>
      <c r="G32" s="114">
        <v>0.77200000000000002</v>
      </c>
    </row>
    <row r="33" spans="1:7" x14ac:dyDescent="0.25">
      <c r="A33" s="81">
        <v>560062</v>
      </c>
      <c r="B33" s="112" t="s">
        <v>47</v>
      </c>
      <c r="C33" s="113">
        <v>3273</v>
      </c>
      <c r="D33" s="113">
        <v>12360</v>
      </c>
      <c r="E33" s="113">
        <v>15633</v>
      </c>
      <c r="F33" s="114">
        <v>0.20899999999999999</v>
      </c>
      <c r="G33" s="114">
        <v>0.79100000000000004</v>
      </c>
    </row>
    <row r="34" spans="1:7" x14ac:dyDescent="0.25">
      <c r="A34" s="81">
        <v>560063</v>
      </c>
      <c r="B34" s="112" t="s">
        <v>48</v>
      </c>
      <c r="C34" s="113">
        <v>3830</v>
      </c>
      <c r="D34" s="113">
        <v>13418</v>
      </c>
      <c r="E34" s="113">
        <v>17248</v>
      </c>
      <c r="F34" s="114">
        <v>0.222</v>
      </c>
      <c r="G34" s="114">
        <v>0.77800000000000002</v>
      </c>
    </row>
    <row r="35" spans="1:7" x14ac:dyDescent="0.25">
      <c r="A35" s="81">
        <v>560064</v>
      </c>
      <c r="B35" s="112" t="s">
        <v>49</v>
      </c>
      <c r="C35" s="113">
        <v>8415</v>
      </c>
      <c r="D35" s="113">
        <v>29813</v>
      </c>
      <c r="E35" s="113">
        <v>38228</v>
      </c>
      <c r="F35" s="114">
        <v>0.22</v>
      </c>
      <c r="G35" s="114">
        <v>0.78</v>
      </c>
    </row>
    <row r="36" spans="1:7" x14ac:dyDescent="0.25">
      <c r="A36" s="81">
        <v>560065</v>
      </c>
      <c r="B36" s="112" t="s">
        <v>101</v>
      </c>
      <c r="C36" s="113">
        <v>2939</v>
      </c>
      <c r="D36" s="113">
        <v>12603</v>
      </c>
      <c r="E36" s="113">
        <v>15542</v>
      </c>
      <c r="F36" s="114">
        <v>0.189</v>
      </c>
      <c r="G36" s="114">
        <v>0.81100000000000005</v>
      </c>
    </row>
    <row r="37" spans="1:7" x14ac:dyDescent="0.25">
      <c r="A37" s="81">
        <v>560066</v>
      </c>
      <c r="B37" s="112" t="s">
        <v>50</v>
      </c>
      <c r="C37" s="113">
        <v>2121</v>
      </c>
      <c r="D37" s="113">
        <v>8564</v>
      </c>
      <c r="E37" s="113">
        <v>10685</v>
      </c>
      <c r="F37" s="114">
        <v>0.19900000000000001</v>
      </c>
      <c r="G37" s="114">
        <v>0.80100000000000005</v>
      </c>
    </row>
    <row r="38" spans="1:7" x14ac:dyDescent="0.25">
      <c r="A38" s="81">
        <v>560067</v>
      </c>
      <c r="B38" s="112" t="s">
        <v>51</v>
      </c>
      <c r="C38" s="113">
        <v>6509</v>
      </c>
      <c r="D38" s="113">
        <v>21396</v>
      </c>
      <c r="E38" s="113">
        <v>27905</v>
      </c>
      <c r="F38" s="114">
        <v>0.23300000000000001</v>
      </c>
      <c r="G38" s="114">
        <v>0.76700000000000002</v>
      </c>
    </row>
    <row r="39" spans="1:7" x14ac:dyDescent="0.25">
      <c r="A39" s="81">
        <v>560068</v>
      </c>
      <c r="B39" s="112" t="s">
        <v>52</v>
      </c>
      <c r="C39" s="113">
        <v>7246</v>
      </c>
      <c r="D39" s="113">
        <v>24828</v>
      </c>
      <c r="E39" s="113">
        <v>32074</v>
      </c>
      <c r="F39" s="114">
        <v>0.22600000000000001</v>
      </c>
      <c r="G39" s="114">
        <v>0.77400000000000002</v>
      </c>
    </row>
    <row r="40" spans="1:7" x14ac:dyDescent="0.25">
      <c r="A40" s="81">
        <v>560069</v>
      </c>
      <c r="B40" s="112" t="s">
        <v>53</v>
      </c>
      <c r="C40" s="113">
        <v>4227</v>
      </c>
      <c r="D40" s="113">
        <v>15152</v>
      </c>
      <c r="E40" s="113">
        <v>19379</v>
      </c>
      <c r="F40" s="114">
        <v>0.218</v>
      </c>
      <c r="G40" s="114">
        <v>0.78200000000000003</v>
      </c>
    </row>
    <row r="41" spans="1:7" x14ac:dyDescent="0.25">
      <c r="A41" s="81">
        <v>560070</v>
      </c>
      <c r="B41" s="112" t="s">
        <v>102</v>
      </c>
      <c r="C41" s="113">
        <v>20035</v>
      </c>
      <c r="D41" s="113">
        <v>61020</v>
      </c>
      <c r="E41" s="113">
        <v>81055</v>
      </c>
      <c r="F41" s="114">
        <v>0.247</v>
      </c>
      <c r="G41" s="114">
        <v>0.753</v>
      </c>
    </row>
    <row r="42" spans="1:7" x14ac:dyDescent="0.25">
      <c r="A42" s="81">
        <v>560071</v>
      </c>
      <c r="B42" s="112" t="s">
        <v>54</v>
      </c>
      <c r="C42" s="113">
        <v>5861</v>
      </c>
      <c r="D42" s="113">
        <v>17700</v>
      </c>
      <c r="E42" s="113">
        <v>23561</v>
      </c>
      <c r="F42" s="114">
        <v>0.249</v>
      </c>
      <c r="G42" s="114">
        <v>0.751</v>
      </c>
    </row>
    <row r="43" spans="1:7" x14ac:dyDescent="0.25">
      <c r="A43" s="81">
        <v>560072</v>
      </c>
      <c r="B43" s="112" t="s">
        <v>55</v>
      </c>
      <c r="C43" s="113">
        <v>4980</v>
      </c>
      <c r="D43" s="113">
        <v>18882</v>
      </c>
      <c r="E43" s="113">
        <v>23862</v>
      </c>
      <c r="F43" s="114">
        <v>0.20899999999999999</v>
      </c>
      <c r="G43" s="114">
        <v>0.79100000000000004</v>
      </c>
    </row>
    <row r="44" spans="1:7" x14ac:dyDescent="0.25">
      <c r="A44" s="81">
        <v>560073</v>
      </c>
      <c r="B44" s="112" t="s">
        <v>56</v>
      </c>
      <c r="C44" s="113">
        <v>2112</v>
      </c>
      <c r="D44" s="113">
        <v>10662</v>
      </c>
      <c r="E44" s="113">
        <v>12774</v>
      </c>
      <c r="F44" s="114">
        <v>0.16500000000000001</v>
      </c>
      <c r="G44" s="114">
        <v>0.83499999999999996</v>
      </c>
    </row>
    <row r="45" spans="1:7" x14ac:dyDescent="0.25">
      <c r="A45" s="81">
        <v>560074</v>
      </c>
      <c r="B45" s="112" t="s">
        <v>103</v>
      </c>
      <c r="C45" s="113">
        <v>5564</v>
      </c>
      <c r="D45" s="113">
        <v>17598</v>
      </c>
      <c r="E45" s="113">
        <v>23162</v>
      </c>
      <c r="F45" s="114">
        <v>0.24</v>
      </c>
      <c r="G45" s="114">
        <v>0.76</v>
      </c>
    </row>
    <row r="46" spans="1:7" x14ac:dyDescent="0.25">
      <c r="A46" s="81">
        <v>560075</v>
      </c>
      <c r="B46" s="112" t="s">
        <v>57</v>
      </c>
      <c r="C46" s="113">
        <v>8521</v>
      </c>
      <c r="D46" s="113">
        <v>28618</v>
      </c>
      <c r="E46" s="113">
        <v>37139</v>
      </c>
      <c r="F46" s="114">
        <v>0.22900000000000001</v>
      </c>
      <c r="G46" s="114">
        <v>0.77100000000000002</v>
      </c>
    </row>
    <row r="47" spans="1:7" x14ac:dyDescent="0.25">
      <c r="A47" s="81">
        <v>560076</v>
      </c>
      <c r="B47" s="112" t="s">
        <v>58</v>
      </c>
      <c r="C47" s="113">
        <v>2330</v>
      </c>
      <c r="D47" s="113">
        <v>8543</v>
      </c>
      <c r="E47" s="113">
        <v>10873</v>
      </c>
      <c r="F47" s="114">
        <v>0.214</v>
      </c>
      <c r="G47" s="114">
        <v>0.78600000000000003</v>
      </c>
    </row>
    <row r="48" spans="1:7" x14ac:dyDescent="0.25">
      <c r="A48" s="81">
        <v>560077</v>
      </c>
      <c r="B48" s="112" t="s">
        <v>104</v>
      </c>
      <c r="C48" s="113">
        <v>1985</v>
      </c>
      <c r="D48" s="113">
        <v>10197</v>
      </c>
      <c r="E48" s="113">
        <v>12182</v>
      </c>
      <c r="F48" s="114">
        <v>0.16300000000000001</v>
      </c>
      <c r="G48" s="114">
        <v>0.83699999999999997</v>
      </c>
    </row>
    <row r="49" spans="1:7" x14ac:dyDescent="0.25">
      <c r="A49" s="81">
        <v>560078</v>
      </c>
      <c r="B49" s="112" t="s">
        <v>59</v>
      </c>
      <c r="C49" s="113">
        <v>12173</v>
      </c>
      <c r="D49" s="113">
        <v>34100</v>
      </c>
      <c r="E49" s="113">
        <v>46273</v>
      </c>
      <c r="F49" s="114">
        <v>0.26300000000000001</v>
      </c>
      <c r="G49" s="114">
        <v>0.73699999999999999</v>
      </c>
    </row>
    <row r="50" spans="1:7" x14ac:dyDescent="0.25">
      <c r="A50" s="81">
        <v>560079</v>
      </c>
      <c r="B50" s="112" t="s">
        <v>60</v>
      </c>
      <c r="C50" s="113">
        <v>9479</v>
      </c>
      <c r="D50" s="113">
        <v>32485</v>
      </c>
      <c r="E50" s="113">
        <v>41964</v>
      </c>
      <c r="F50" s="114">
        <v>0.22600000000000001</v>
      </c>
      <c r="G50" s="114">
        <v>0.77400000000000002</v>
      </c>
    </row>
    <row r="51" spans="1:7" x14ac:dyDescent="0.25">
      <c r="A51" s="81">
        <v>560080</v>
      </c>
      <c r="B51" s="112" t="s">
        <v>61</v>
      </c>
      <c r="C51" s="113">
        <v>5175</v>
      </c>
      <c r="D51" s="113">
        <v>17385</v>
      </c>
      <c r="E51" s="113">
        <v>22560</v>
      </c>
      <c r="F51" s="114">
        <v>0.22900000000000001</v>
      </c>
      <c r="G51" s="114">
        <v>0.77100000000000002</v>
      </c>
    </row>
    <row r="52" spans="1:7" x14ac:dyDescent="0.25">
      <c r="A52" s="81">
        <v>560081</v>
      </c>
      <c r="B52" s="112" t="s">
        <v>62</v>
      </c>
      <c r="C52" s="113">
        <v>6726</v>
      </c>
      <c r="D52" s="113">
        <v>19403</v>
      </c>
      <c r="E52" s="113">
        <v>26129</v>
      </c>
      <c r="F52" s="114">
        <v>0.25700000000000001</v>
      </c>
      <c r="G52" s="114">
        <v>0.74299999999999999</v>
      </c>
    </row>
    <row r="53" spans="1:7" x14ac:dyDescent="0.25">
      <c r="A53" s="81">
        <v>560082</v>
      </c>
      <c r="B53" s="112" t="s">
        <v>63</v>
      </c>
      <c r="C53" s="113">
        <v>3729</v>
      </c>
      <c r="D53" s="113">
        <v>14863</v>
      </c>
      <c r="E53" s="113">
        <v>18592</v>
      </c>
      <c r="F53" s="114">
        <v>0.20100000000000001</v>
      </c>
      <c r="G53" s="114">
        <v>0.79900000000000004</v>
      </c>
    </row>
    <row r="54" spans="1:7" x14ac:dyDescent="0.25">
      <c r="A54" s="81">
        <v>560083</v>
      </c>
      <c r="B54" s="112" t="s">
        <v>64</v>
      </c>
      <c r="C54" s="113">
        <v>3202</v>
      </c>
      <c r="D54" s="113">
        <v>13632</v>
      </c>
      <c r="E54" s="113">
        <v>16834</v>
      </c>
      <c r="F54" s="114">
        <v>0.19</v>
      </c>
      <c r="G54" s="114">
        <v>0.81</v>
      </c>
    </row>
    <row r="55" spans="1:7" x14ac:dyDescent="0.25">
      <c r="A55" s="81">
        <v>560084</v>
      </c>
      <c r="B55" s="112" t="s">
        <v>65</v>
      </c>
      <c r="C55" s="113">
        <v>6896</v>
      </c>
      <c r="D55" s="113">
        <v>19815</v>
      </c>
      <c r="E55" s="113">
        <v>26711</v>
      </c>
      <c r="F55" s="114">
        <v>0.25800000000000001</v>
      </c>
      <c r="G55" s="114">
        <v>0.74199999999999999</v>
      </c>
    </row>
    <row r="56" spans="1:7" ht="26.25" x14ac:dyDescent="0.25">
      <c r="A56" s="81">
        <v>560085</v>
      </c>
      <c r="B56" s="112" t="s">
        <v>105</v>
      </c>
      <c r="C56" s="113">
        <v>241</v>
      </c>
      <c r="D56" s="113">
        <v>8925</v>
      </c>
      <c r="E56" s="113">
        <v>9166</v>
      </c>
      <c r="F56" s="114">
        <v>2.5999999999999999E-2</v>
      </c>
      <c r="G56" s="114">
        <v>0.97399999999999998</v>
      </c>
    </row>
    <row r="57" spans="1:7" ht="26.25" x14ac:dyDescent="0.25">
      <c r="A57" s="81">
        <v>560086</v>
      </c>
      <c r="B57" s="112" t="s">
        <v>106</v>
      </c>
      <c r="C57" s="113">
        <v>400</v>
      </c>
      <c r="D57" s="113">
        <v>17120</v>
      </c>
      <c r="E57" s="113">
        <v>17520</v>
      </c>
      <c r="F57" s="114">
        <v>2.3E-2</v>
      </c>
      <c r="G57" s="114">
        <v>0.97699999999999998</v>
      </c>
    </row>
    <row r="58" spans="1:7" x14ac:dyDescent="0.25">
      <c r="A58" s="81">
        <v>560087</v>
      </c>
      <c r="B58" s="112" t="s">
        <v>107</v>
      </c>
      <c r="C58" s="113">
        <v>1</v>
      </c>
      <c r="D58" s="113">
        <v>24758</v>
      </c>
      <c r="E58" s="113">
        <v>24759</v>
      </c>
      <c r="F58" s="114">
        <v>0</v>
      </c>
      <c r="G58" s="114">
        <v>1</v>
      </c>
    </row>
    <row r="59" spans="1:7" ht="26.25" x14ac:dyDescent="0.25">
      <c r="A59" s="81">
        <v>560088</v>
      </c>
      <c r="B59" s="112" t="s">
        <v>108</v>
      </c>
      <c r="C59" s="113">
        <v>0</v>
      </c>
      <c r="D59" s="113">
        <v>5998</v>
      </c>
      <c r="E59" s="113">
        <v>5998</v>
      </c>
      <c r="F59" s="114">
        <v>0</v>
      </c>
      <c r="G59" s="114">
        <v>1</v>
      </c>
    </row>
    <row r="60" spans="1:7" ht="26.25" x14ac:dyDescent="0.25">
      <c r="A60" s="81">
        <v>560089</v>
      </c>
      <c r="B60" s="112" t="s">
        <v>109</v>
      </c>
      <c r="C60" s="113">
        <v>0</v>
      </c>
      <c r="D60" s="113">
        <v>4120</v>
      </c>
      <c r="E60" s="113">
        <v>4120</v>
      </c>
      <c r="F60" s="114">
        <v>0</v>
      </c>
      <c r="G60" s="114">
        <v>1</v>
      </c>
    </row>
    <row r="61" spans="1:7" ht="26.25" x14ac:dyDescent="0.25">
      <c r="A61" s="81">
        <v>560096</v>
      </c>
      <c r="B61" s="112" t="s">
        <v>110</v>
      </c>
      <c r="C61" s="113">
        <v>0</v>
      </c>
      <c r="D61" s="113">
        <v>370</v>
      </c>
      <c r="E61" s="113">
        <v>370</v>
      </c>
      <c r="F61" s="114">
        <v>0</v>
      </c>
      <c r="G61" s="114">
        <v>1</v>
      </c>
    </row>
    <row r="62" spans="1:7" x14ac:dyDescent="0.25">
      <c r="A62" s="81">
        <v>560098</v>
      </c>
      <c r="B62" s="112" t="s">
        <v>111</v>
      </c>
      <c r="C62" s="113">
        <v>1</v>
      </c>
      <c r="D62" s="113">
        <v>6463</v>
      </c>
      <c r="E62" s="113">
        <v>6464</v>
      </c>
      <c r="F62" s="114">
        <v>0</v>
      </c>
      <c r="G62" s="114">
        <v>1</v>
      </c>
    </row>
    <row r="63" spans="1:7" ht="26.25" x14ac:dyDescent="0.25">
      <c r="A63" s="81">
        <v>560099</v>
      </c>
      <c r="B63" s="112" t="s">
        <v>112</v>
      </c>
      <c r="C63" s="113">
        <v>31</v>
      </c>
      <c r="D63" s="113">
        <v>1948</v>
      </c>
      <c r="E63" s="113">
        <v>1979</v>
      </c>
      <c r="F63" s="114">
        <v>1.6E-2</v>
      </c>
      <c r="G63" s="114">
        <v>0.98399999999999999</v>
      </c>
    </row>
    <row r="64" spans="1:7" x14ac:dyDescent="0.25">
      <c r="A64" s="81">
        <v>560205</v>
      </c>
      <c r="B64" s="112" t="s">
        <v>113</v>
      </c>
      <c r="C64" s="113">
        <v>24</v>
      </c>
      <c r="D64" s="113">
        <v>41</v>
      </c>
      <c r="E64" s="113">
        <v>65</v>
      </c>
      <c r="F64" s="114">
        <v>0.36899999999999999</v>
      </c>
      <c r="G64" s="114">
        <v>0.63100000000000001</v>
      </c>
    </row>
    <row r="65" spans="1:7" ht="39" x14ac:dyDescent="0.25">
      <c r="A65" s="81">
        <v>560206</v>
      </c>
      <c r="B65" s="112" t="s">
        <v>66</v>
      </c>
      <c r="C65" s="113">
        <v>10</v>
      </c>
      <c r="D65" s="113">
        <v>70749</v>
      </c>
      <c r="E65" s="113">
        <v>70759</v>
      </c>
      <c r="F65" s="114">
        <v>0</v>
      </c>
      <c r="G65" s="114">
        <v>1</v>
      </c>
    </row>
    <row r="66" spans="1:7" ht="39" x14ac:dyDescent="0.25">
      <c r="A66" s="81">
        <v>560214</v>
      </c>
      <c r="B66" s="112" t="s">
        <v>67</v>
      </c>
      <c r="C66" s="113">
        <v>26554</v>
      </c>
      <c r="D66" s="113">
        <v>81625</v>
      </c>
      <c r="E66" s="113">
        <v>108179</v>
      </c>
      <c r="F66" s="114">
        <v>0.245</v>
      </c>
      <c r="G66" s="114">
        <v>0.755</v>
      </c>
    </row>
    <row r="67" spans="1:7" x14ac:dyDescent="0.25">
      <c r="C67" s="117"/>
      <c r="D67" s="117"/>
      <c r="E67" s="117"/>
    </row>
    <row r="68" spans="1:7" x14ac:dyDescent="0.25">
      <c r="C68" s="117"/>
      <c r="D68" s="117"/>
      <c r="E68" s="117"/>
    </row>
    <row r="69" spans="1:7" x14ac:dyDescent="0.25">
      <c r="C69" s="117"/>
      <c r="D69" s="117"/>
      <c r="E69" s="117"/>
    </row>
  </sheetData>
  <mergeCells count="3">
    <mergeCell ref="H1:I1"/>
    <mergeCell ref="A2:G3"/>
    <mergeCell ref="E1:G1"/>
  </mergeCells>
  <pageMargins left="0.7" right="0.7" top="0.75" bottom="0.75" header="0.3" footer="0.3"/>
  <pageSetup paperSize="9" scale="7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4"/>
  <sheetViews>
    <sheetView tabSelected="1" view="pageBreakPreview" zoomScale="71" zoomScaleNormal="100" zoomScaleSheetLayoutView="71" workbookViewId="0">
      <pane xSplit="2" ySplit="4" topLeftCell="G38" activePane="bottomRight" state="frozen"/>
      <selection pane="topRight" activeCell="C1" sqref="C1"/>
      <selection pane="bottomLeft" activeCell="A5" sqref="A5"/>
      <selection pane="bottomRight" activeCell="G63" sqref="G63:H63"/>
    </sheetView>
  </sheetViews>
  <sheetFormatPr defaultRowHeight="15.75" x14ac:dyDescent="0.25"/>
  <cols>
    <col min="1" max="1" width="10.28515625" style="316" customWidth="1"/>
    <col min="2" max="2" width="50.28515625" style="308" customWidth="1"/>
    <col min="3" max="3" width="10" style="308" customWidth="1"/>
    <col min="4" max="4" width="13.140625" style="308" customWidth="1"/>
    <col min="5" max="5" width="9.140625" style="308"/>
    <col min="6" max="6" width="12.5703125" style="308" customWidth="1"/>
    <col min="7" max="7" width="9.140625" style="308"/>
    <col min="8" max="8" width="14.7109375" style="308" customWidth="1"/>
    <col min="9" max="16384" width="9.140625" style="308"/>
  </cols>
  <sheetData>
    <row r="1" spans="1:8" ht="44.25" customHeight="1" x14ac:dyDescent="0.25">
      <c r="E1" s="332" t="s">
        <v>285</v>
      </c>
      <c r="F1" s="332"/>
      <c r="G1" s="332"/>
      <c r="H1" s="332"/>
    </row>
    <row r="2" spans="1:8" ht="42.75" customHeight="1" x14ac:dyDescent="0.25">
      <c r="A2" s="308"/>
      <c r="B2" s="333" t="s">
        <v>353</v>
      </c>
      <c r="C2" s="333"/>
      <c r="D2" s="333"/>
      <c r="E2" s="333"/>
      <c r="F2" s="333"/>
      <c r="G2" s="333"/>
      <c r="H2" s="320"/>
    </row>
    <row r="3" spans="1:8" ht="15.75" customHeight="1" x14ac:dyDescent="0.25">
      <c r="A3" s="341" t="s">
        <v>75</v>
      </c>
      <c r="B3" s="343" t="s">
        <v>174</v>
      </c>
      <c r="C3" s="345" t="s">
        <v>277</v>
      </c>
      <c r="D3" s="345"/>
      <c r="E3" s="345" t="s">
        <v>278</v>
      </c>
      <c r="F3" s="345"/>
      <c r="G3" s="345" t="s">
        <v>279</v>
      </c>
      <c r="H3" s="345"/>
    </row>
    <row r="4" spans="1:8" x14ac:dyDescent="0.25">
      <c r="A4" s="342"/>
      <c r="B4" s="344"/>
      <c r="C4" s="309" t="s">
        <v>280</v>
      </c>
      <c r="D4" s="309" t="s">
        <v>281</v>
      </c>
      <c r="E4" s="309" t="s">
        <v>280</v>
      </c>
      <c r="F4" s="309" t="s">
        <v>281</v>
      </c>
      <c r="G4" s="309" t="s">
        <v>280</v>
      </c>
      <c r="H4" s="309" t="s">
        <v>281</v>
      </c>
    </row>
    <row r="5" spans="1:8" x14ac:dyDescent="0.25">
      <c r="A5" s="317">
        <v>560002</v>
      </c>
      <c r="B5" s="310" t="s">
        <v>32</v>
      </c>
      <c r="C5" s="311">
        <v>4508</v>
      </c>
      <c r="D5" s="311">
        <v>4557579</v>
      </c>
      <c r="E5" s="311">
        <v>59</v>
      </c>
      <c r="F5" s="311">
        <v>585592</v>
      </c>
      <c r="G5" s="311">
        <v>4567</v>
      </c>
      <c r="H5" s="311">
        <v>5143171</v>
      </c>
    </row>
    <row r="6" spans="1:8" x14ac:dyDescent="0.25">
      <c r="A6" s="317">
        <v>560014</v>
      </c>
      <c r="B6" s="310" t="s">
        <v>89</v>
      </c>
      <c r="C6" s="311">
        <v>976</v>
      </c>
      <c r="D6" s="311">
        <v>690649</v>
      </c>
      <c r="E6" s="311">
        <v>-200</v>
      </c>
      <c r="F6" s="311">
        <v>-170639</v>
      </c>
      <c r="G6" s="311">
        <v>776</v>
      </c>
      <c r="H6" s="311">
        <v>520010</v>
      </c>
    </row>
    <row r="7" spans="1:8" x14ac:dyDescent="0.25">
      <c r="A7" s="317">
        <v>560017</v>
      </c>
      <c r="B7" s="310" t="s">
        <v>70</v>
      </c>
      <c r="C7" s="311">
        <v>20714</v>
      </c>
      <c r="D7" s="311">
        <v>20836441</v>
      </c>
      <c r="E7" s="311">
        <v>-70</v>
      </c>
      <c r="F7" s="311">
        <v>2308592</v>
      </c>
      <c r="G7" s="311">
        <v>20644</v>
      </c>
      <c r="H7" s="311">
        <v>23145033</v>
      </c>
    </row>
    <row r="8" spans="1:8" x14ac:dyDescent="0.25">
      <c r="A8" s="317">
        <v>560019</v>
      </c>
      <c r="B8" s="310" t="s">
        <v>90</v>
      </c>
      <c r="C8" s="311">
        <v>22326</v>
      </c>
      <c r="D8" s="311">
        <v>21379663</v>
      </c>
      <c r="E8" s="311">
        <v>-795</v>
      </c>
      <c r="F8" s="311">
        <v>1504589</v>
      </c>
      <c r="G8" s="311">
        <v>21531</v>
      </c>
      <c r="H8" s="311">
        <v>22884252</v>
      </c>
    </row>
    <row r="9" spans="1:8" x14ac:dyDescent="0.25">
      <c r="A9" s="317">
        <v>560021</v>
      </c>
      <c r="B9" s="310" t="s">
        <v>91</v>
      </c>
      <c r="C9" s="311">
        <v>14712</v>
      </c>
      <c r="D9" s="311">
        <v>14937676</v>
      </c>
      <c r="E9" s="311">
        <v>-24</v>
      </c>
      <c r="F9" s="311">
        <v>1649185</v>
      </c>
      <c r="G9" s="311">
        <v>14688</v>
      </c>
      <c r="H9" s="311">
        <v>16586861</v>
      </c>
    </row>
    <row r="10" spans="1:8" x14ac:dyDescent="0.25">
      <c r="A10" s="317">
        <v>560022</v>
      </c>
      <c r="B10" s="310" t="s">
        <v>92</v>
      </c>
      <c r="C10" s="311">
        <v>17314</v>
      </c>
      <c r="D10" s="311">
        <v>17379314</v>
      </c>
      <c r="E10" s="311">
        <v>-74</v>
      </c>
      <c r="F10" s="311">
        <v>1883492</v>
      </c>
      <c r="G10" s="311">
        <v>17240</v>
      </c>
      <c r="H10" s="311">
        <v>19262806</v>
      </c>
    </row>
    <row r="11" spans="1:8" x14ac:dyDescent="0.25">
      <c r="A11" s="317">
        <v>560024</v>
      </c>
      <c r="B11" s="310" t="s">
        <v>71</v>
      </c>
      <c r="C11" s="311">
        <v>228</v>
      </c>
      <c r="D11" s="311">
        <v>183857</v>
      </c>
      <c r="E11" s="312">
        <v>-54</v>
      </c>
      <c r="F11" s="312">
        <v>-31893</v>
      </c>
      <c r="G11" s="312">
        <v>174</v>
      </c>
      <c r="H11" s="312">
        <v>151964</v>
      </c>
    </row>
    <row r="12" spans="1:8" x14ac:dyDescent="0.25">
      <c r="A12" s="317">
        <v>560026</v>
      </c>
      <c r="B12" s="310" t="s">
        <v>93</v>
      </c>
      <c r="C12" s="311">
        <v>25593</v>
      </c>
      <c r="D12" s="311">
        <v>25447457</v>
      </c>
      <c r="E12" s="311">
        <v>-283</v>
      </c>
      <c r="F12" s="311">
        <v>2546412</v>
      </c>
      <c r="G12" s="311">
        <v>25310</v>
      </c>
      <c r="H12" s="311">
        <v>27993869</v>
      </c>
    </row>
    <row r="13" spans="1:8" x14ac:dyDescent="0.25">
      <c r="A13" s="318">
        <v>560032</v>
      </c>
      <c r="B13" s="313" t="s">
        <v>94</v>
      </c>
      <c r="C13" s="311">
        <v>5251</v>
      </c>
      <c r="D13" s="311">
        <v>5316588</v>
      </c>
      <c r="E13" s="312">
        <v>-37</v>
      </c>
      <c r="F13" s="312">
        <v>572104</v>
      </c>
      <c r="G13" s="312">
        <v>5214</v>
      </c>
      <c r="H13" s="312">
        <v>5888692</v>
      </c>
    </row>
    <row r="14" spans="1:8" x14ac:dyDescent="0.25">
      <c r="A14" s="318">
        <v>560033</v>
      </c>
      <c r="B14" s="313" t="s">
        <v>35</v>
      </c>
      <c r="C14" s="311">
        <v>11045</v>
      </c>
      <c r="D14" s="311">
        <v>11270638</v>
      </c>
      <c r="E14" s="312">
        <v>120</v>
      </c>
      <c r="F14" s="312">
        <v>1398120</v>
      </c>
      <c r="G14" s="312">
        <v>11165</v>
      </c>
      <c r="H14" s="312">
        <v>12668758</v>
      </c>
    </row>
    <row r="15" spans="1:8" x14ac:dyDescent="0.25">
      <c r="A15" s="318">
        <v>560034</v>
      </c>
      <c r="B15" s="313" t="s">
        <v>95</v>
      </c>
      <c r="C15" s="311">
        <v>9522</v>
      </c>
      <c r="D15" s="311">
        <v>9527617</v>
      </c>
      <c r="E15" s="312">
        <v>-76</v>
      </c>
      <c r="F15" s="312">
        <v>995901</v>
      </c>
      <c r="G15" s="312">
        <v>9446</v>
      </c>
      <c r="H15" s="312">
        <v>10523518</v>
      </c>
    </row>
    <row r="16" spans="1:8" x14ac:dyDescent="0.25">
      <c r="A16" s="318">
        <v>560036</v>
      </c>
      <c r="B16" s="313" t="s">
        <v>97</v>
      </c>
      <c r="C16" s="311">
        <v>11808</v>
      </c>
      <c r="D16" s="311">
        <v>11934136</v>
      </c>
      <c r="E16" s="312">
        <v>72</v>
      </c>
      <c r="F16" s="312">
        <v>1433136</v>
      </c>
      <c r="G16" s="312">
        <v>11880</v>
      </c>
      <c r="H16" s="312">
        <v>13367272</v>
      </c>
    </row>
    <row r="17" spans="1:8" x14ac:dyDescent="0.25">
      <c r="A17" s="317">
        <v>560043</v>
      </c>
      <c r="B17" s="310" t="s">
        <v>36</v>
      </c>
      <c r="C17" s="311">
        <v>5472</v>
      </c>
      <c r="D17" s="311">
        <v>5510859</v>
      </c>
      <c r="E17" s="311">
        <v>-13</v>
      </c>
      <c r="F17" s="311">
        <v>612052</v>
      </c>
      <c r="G17" s="311">
        <v>5459</v>
      </c>
      <c r="H17" s="311">
        <v>6122911</v>
      </c>
    </row>
    <row r="18" spans="1:8" x14ac:dyDescent="0.25">
      <c r="A18" s="317">
        <v>560045</v>
      </c>
      <c r="B18" s="310" t="s">
        <v>37</v>
      </c>
      <c r="C18" s="311">
        <v>5300</v>
      </c>
      <c r="D18" s="311">
        <v>5251278</v>
      </c>
      <c r="E18" s="311">
        <v>-47</v>
      </c>
      <c r="F18" s="311">
        <v>541088</v>
      </c>
      <c r="G18" s="311">
        <v>5253</v>
      </c>
      <c r="H18" s="311">
        <v>5792366</v>
      </c>
    </row>
    <row r="19" spans="1:8" x14ac:dyDescent="0.25">
      <c r="A19" s="317">
        <v>560047</v>
      </c>
      <c r="B19" s="310" t="s">
        <v>99</v>
      </c>
      <c r="C19" s="311">
        <v>7589</v>
      </c>
      <c r="D19" s="311">
        <v>7625624</v>
      </c>
      <c r="E19" s="311">
        <v>75</v>
      </c>
      <c r="F19" s="311">
        <v>932119</v>
      </c>
      <c r="G19" s="311">
        <v>7664</v>
      </c>
      <c r="H19" s="311">
        <v>8557743</v>
      </c>
    </row>
    <row r="20" spans="1:8" x14ac:dyDescent="0.25">
      <c r="A20" s="317">
        <v>560052</v>
      </c>
      <c r="B20" s="310" t="s">
        <v>38</v>
      </c>
      <c r="C20" s="311">
        <v>4620</v>
      </c>
      <c r="D20" s="311">
        <v>4728507</v>
      </c>
      <c r="E20" s="311">
        <v>38</v>
      </c>
      <c r="F20" s="311">
        <v>583924</v>
      </c>
      <c r="G20" s="311">
        <v>4658</v>
      </c>
      <c r="H20" s="311">
        <v>5312431</v>
      </c>
    </row>
    <row r="21" spans="1:8" x14ac:dyDescent="0.25">
      <c r="A21" s="317">
        <v>560053</v>
      </c>
      <c r="B21" s="310" t="s">
        <v>39</v>
      </c>
      <c r="C21" s="311">
        <v>4065</v>
      </c>
      <c r="D21" s="311">
        <v>4107884</v>
      </c>
      <c r="E21" s="311">
        <v>81</v>
      </c>
      <c r="F21" s="311">
        <v>558166</v>
      </c>
      <c r="G21" s="311">
        <v>4146</v>
      </c>
      <c r="H21" s="311">
        <v>4666050</v>
      </c>
    </row>
    <row r="22" spans="1:8" x14ac:dyDescent="0.25">
      <c r="A22" s="317">
        <v>560054</v>
      </c>
      <c r="B22" s="310" t="s">
        <v>40</v>
      </c>
      <c r="C22" s="311">
        <v>4135</v>
      </c>
      <c r="D22" s="311">
        <v>4141961</v>
      </c>
      <c r="E22" s="311">
        <v>40</v>
      </c>
      <c r="F22" s="311">
        <v>527904</v>
      </c>
      <c r="G22" s="311">
        <v>4175</v>
      </c>
      <c r="H22" s="311">
        <v>4669865</v>
      </c>
    </row>
    <row r="23" spans="1:8" x14ac:dyDescent="0.25">
      <c r="A23" s="317">
        <v>560055</v>
      </c>
      <c r="B23" s="310" t="s">
        <v>100</v>
      </c>
      <c r="C23" s="311">
        <v>2863</v>
      </c>
      <c r="D23" s="311">
        <v>2866740</v>
      </c>
      <c r="E23" s="311">
        <v>57</v>
      </c>
      <c r="F23" s="311">
        <v>394006</v>
      </c>
      <c r="G23" s="311">
        <v>2920</v>
      </c>
      <c r="H23" s="311">
        <v>3260746</v>
      </c>
    </row>
    <row r="24" spans="1:8" x14ac:dyDescent="0.25">
      <c r="A24" s="317">
        <v>560056</v>
      </c>
      <c r="B24" s="310" t="s">
        <v>41</v>
      </c>
      <c r="C24" s="311">
        <v>4017</v>
      </c>
      <c r="D24" s="311">
        <v>3967127</v>
      </c>
      <c r="E24" s="311">
        <v>2</v>
      </c>
      <c r="F24" s="311">
        <v>462336</v>
      </c>
      <c r="G24" s="311">
        <v>4019</v>
      </c>
      <c r="H24" s="311">
        <v>4429463</v>
      </c>
    </row>
    <row r="25" spans="1:8" x14ac:dyDescent="0.25">
      <c r="A25" s="317">
        <v>560057</v>
      </c>
      <c r="B25" s="310" t="s">
        <v>42</v>
      </c>
      <c r="C25" s="311">
        <v>3226</v>
      </c>
      <c r="D25" s="311">
        <v>3202283</v>
      </c>
      <c r="E25" s="311">
        <v>19</v>
      </c>
      <c r="F25" s="311">
        <v>387541</v>
      </c>
      <c r="G25" s="311">
        <v>3245</v>
      </c>
      <c r="H25" s="311">
        <v>3589824</v>
      </c>
    </row>
    <row r="26" spans="1:8" x14ac:dyDescent="0.25">
      <c r="A26" s="317">
        <v>560058</v>
      </c>
      <c r="B26" s="310" t="s">
        <v>43</v>
      </c>
      <c r="C26" s="311">
        <v>9101</v>
      </c>
      <c r="D26" s="311">
        <v>9114171</v>
      </c>
      <c r="E26" s="311">
        <v>49</v>
      </c>
      <c r="F26" s="311">
        <v>1094438</v>
      </c>
      <c r="G26" s="311">
        <v>9150</v>
      </c>
      <c r="H26" s="311">
        <v>10208609</v>
      </c>
    </row>
    <row r="27" spans="1:8" x14ac:dyDescent="0.25">
      <c r="A27" s="317">
        <v>560059</v>
      </c>
      <c r="B27" s="310" t="s">
        <v>44</v>
      </c>
      <c r="C27" s="311">
        <v>2848</v>
      </c>
      <c r="D27" s="311">
        <v>2850764</v>
      </c>
      <c r="E27" s="311">
        <v>30</v>
      </c>
      <c r="F27" s="311">
        <v>358712</v>
      </c>
      <c r="G27" s="311">
        <v>2878</v>
      </c>
      <c r="H27" s="311">
        <v>3209476</v>
      </c>
    </row>
    <row r="28" spans="1:8" x14ac:dyDescent="0.25">
      <c r="A28" s="317">
        <v>560060</v>
      </c>
      <c r="B28" s="310" t="s">
        <v>45</v>
      </c>
      <c r="C28" s="311">
        <v>3022</v>
      </c>
      <c r="D28" s="311">
        <v>2989620</v>
      </c>
      <c r="E28" s="311">
        <v>44</v>
      </c>
      <c r="F28" s="311">
        <v>396919</v>
      </c>
      <c r="G28" s="311">
        <v>3066</v>
      </c>
      <c r="H28" s="311">
        <v>3386539</v>
      </c>
    </row>
    <row r="29" spans="1:8" x14ac:dyDescent="0.25">
      <c r="A29" s="317">
        <v>560061</v>
      </c>
      <c r="B29" s="310" t="s">
        <v>46</v>
      </c>
      <c r="C29" s="311">
        <v>4773</v>
      </c>
      <c r="D29" s="311">
        <v>4695070</v>
      </c>
      <c r="E29" s="311">
        <v>21</v>
      </c>
      <c r="F29" s="311">
        <v>577788</v>
      </c>
      <c r="G29" s="311">
        <v>4794</v>
      </c>
      <c r="H29" s="311">
        <v>5272858</v>
      </c>
    </row>
    <row r="30" spans="1:8" x14ac:dyDescent="0.25">
      <c r="A30" s="317">
        <v>560062</v>
      </c>
      <c r="B30" s="310" t="s">
        <v>47</v>
      </c>
      <c r="C30" s="311">
        <v>3356</v>
      </c>
      <c r="D30" s="311">
        <v>3367533</v>
      </c>
      <c r="E30" s="311">
        <v>64</v>
      </c>
      <c r="F30" s="311">
        <v>459327</v>
      </c>
      <c r="G30" s="311">
        <v>3420</v>
      </c>
      <c r="H30" s="311">
        <v>3826860</v>
      </c>
    </row>
    <row r="31" spans="1:8" x14ac:dyDescent="0.25">
      <c r="A31" s="317">
        <v>560063</v>
      </c>
      <c r="B31" s="310" t="s">
        <v>48</v>
      </c>
      <c r="C31" s="311">
        <v>3678</v>
      </c>
      <c r="D31" s="311">
        <v>3708195</v>
      </c>
      <c r="E31" s="311">
        <v>83</v>
      </c>
      <c r="F31" s="311">
        <v>518153</v>
      </c>
      <c r="G31" s="311">
        <v>3761</v>
      </c>
      <c r="H31" s="311">
        <v>4226348</v>
      </c>
    </row>
    <row r="32" spans="1:8" x14ac:dyDescent="0.25">
      <c r="A32" s="317">
        <v>560064</v>
      </c>
      <c r="B32" s="310" t="s">
        <v>49</v>
      </c>
      <c r="C32" s="311">
        <v>8053</v>
      </c>
      <c r="D32" s="311">
        <v>8065402</v>
      </c>
      <c r="E32" s="311">
        <v>60</v>
      </c>
      <c r="F32" s="311">
        <v>988325</v>
      </c>
      <c r="G32" s="311">
        <v>8113</v>
      </c>
      <c r="H32" s="311">
        <v>9053727</v>
      </c>
    </row>
    <row r="33" spans="1:8" x14ac:dyDescent="0.25">
      <c r="A33" s="317">
        <v>560065</v>
      </c>
      <c r="B33" s="310" t="s">
        <v>101</v>
      </c>
      <c r="C33" s="311">
        <v>3411</v>
      </c>
      <c r="D33" s="311">
        <v>3434350</v>
      </c>
      <c r="E33" s="311">
        <v>64</v>
      </c>
      <c r="F33" s="311">
        <v>464361</v>
      </c>
      <c r="G33" s="311">
        <v>3475</v>
      </c>
      <c r="H33" s="311">
        <v>3898711</v>
      </c>
    </row>
    <row r="34" spans="1:8" x14ac:dyDescent="0.25">
      <c r="A34" s="317">
        <v>560066</v>
      </c>
      <c r="B34" s="310" t="s">
        <v>50</v>
      </c>
      <c r="C34" s="311">
        <v>2357</v>
      </c>
      <c r="D34" s="311">
        <v>2395087</v>
      </c>
      <c r="E34" s="311">
        <v>51</v>
      </c>
      <c r="F34" s="311">
        <v>323276</v>
      </c>
      <c r="G34" s="311">
        <v>2408</v>
      </c>
      <c r="H34" s="311">
        <v>2718363</v>
      </c>
    </row>
    <row r="35" spans="1:8" x14ac:dyDescent="0.25">
      <c r="A35" s="317">
        <v>560067</v>
      </c>
      <c r="B35" s="310" t="s">
        <v>51</v>
      </c>
      <c r="C35" s="311">
        <v>5662</v>
      </c>
      <c r="D35" s="311">
        <v>5645864</v>
      </c>
      <c r="E35" s="311">
        <v>33</v>
      </c>
      <c r="F35" s="311">
        <v>684637</v>
      </c>
      <c r="G35" s="311">
        <v>5695</v>
      </c>
      <c r="H35" s="311">
        <v>6330501</v>
      </c>
    </row>
    <row r="36" spans="1:8" x14ac:dyDescent="0.25">
      <c r="A36" s="317">
        <v>560068</v>
      </c>
      <c r="B36" s="310" t="s">
        <v>52</v>
      </c>
      <c r="C36" s="311">
        <v>6670</v>
      </c>
      <c r="D36" s="311">
        <v>6626084</v>
      </c>
      <c r="E36" s="311">
        <v>-1</v>
      </c>
      <c r="F36" s="311">
        <v>757188</v>
      </c>
      <c r="G36" s="311">
        <v>6669</v>
      </c>
      <c r="H36" s="311">
        <v>7383272</v>
      </c>
    </row>
    <row r="37" spans="1:8" x14ac:dyDescent="0.25">
      <c r="A37" s="317">
        <v>560069</v>
      </c>
      <c r="B37" s="310" t="s">
        <v>53</v>
      </c>
      <c r="C37" s="311">
        <v>4054</v>
      </c>
      <c r="D37" s="311">
        <v>3999878</v>
      </c>
      <c r="E37" s="311">
        <v>6</v>
      </c>
      <c r="F37" s="311">
        <v>468656</v>
      </c>
      <c r="G37" s="311">
        <v>4060</v>
      </c>
      <c r="H37" s="311">
        <v>4468534</v>
      </c>
    </row>
    <row r="38" spans="1:8" x14ac:dyDescent="0.25">
      <c r="A38" s="317">
        <v>560070</v>
      </c>
      <c r="B38" s="310" t="s">
        <v>102</v>
      </c>
      <c r="C38" s="311">
        <v>15423</v>
      </c>
      <c r="D38" s="311">
        <v>15172116</v>
      </c>
      <c r="E38" s="311">
        <v>24</v>
      </c>
      <c r="F38" s="311">
        <v>1763564</v>
      </c>
      <c r="G38" s="311">
        <v>15447</v>
      </c>
      <c r="H38" s="311">
        <v>16935680</v>
      </c>
    </row>
    <row r="39" spans="1:8" x14ac:dyDescent="0.25">
      <c r="A39" s="317">
        <v>560071</v>
      </c>
      <c r="B39" s="310" t="s">
        <v>54</v>
      </c>
      <c r="C39" s="311">
        <v>4694</v>
      </c>
      <c r="D39" s="311">
        <v>4672669</v>
      </c>
      <c r="E39" s="311">
        <v>75</v>
      </c>
      <c r="F39" s="311">
        <v>619560</v>
      </c>
      <c r="G39" s="311">
        <v>4769</v>
      </c>
      <c r="H39" s="311">
        <v>5292229</v>
      </c>
    </row>
    <row r="40" spans="1:8" x14ac:dyDescent="0.25">
      <c r="A40" s="317">
        <v>560072</v>
      </c>
      <c r="B40" s="310" t="s">
        <v>55</v>
      </c>
      <c r="C40" s="311">
        <v>5065</v>
      </c>
      <c r="D40" s="311">
        <v>5048748</v>
      </c>
      <c r="E40" s="311">
        <v>75</v>
      </c>
      <c r="F40" s="311">
        <v>665822</v>
      </c>
      <c r="G40" s="311">
        <v>5140</v>
      </c>
      <c r="H40" s="311">
        <v>5714570</v>
      </c>
    </row>
    <row r="41" spans="1:8" x14ac:dyDescent="0.25">
      <c r="A41" s="317">
        <v>560073</v>
      </c>
      <c r="B41" s="310" t="s">
        <v>56</v>
      </c>
      <c r="C41" s="311">
        <v>2927</v>
      </c>
      <c r="D41" s="311">
        <v>2923329</v>
      </c>
      <c r="E41" s="311">
        <v>21</v>
      </c>
      <c r="F41" s="311">
        <v>350918</v>
      </c>
      <c r="G41" s="311">
        <v>2948</v>
      </c>
      <c r="H41" s="311">
        <v>3274247</v>
      </c>
    </row>
    <row r="42" spans="1:8" x14ac:dyDescent="0.25">
      <c r="A42" s="317">
        <v>560074</v>
      </c>
      <c r="B42" s="310" t="s">
        <v>103</v>
      </c>
      <c r="C42" s="311">
        <v>4706</v>
      </c>
      <c r="D42" s="311">
        <v>4732455</v>
      </c>
      <c r="E42" s="311">
        <v>53</v>
      </c>
      <c r="F42" s="311">
        <v>604859</v>
      </c>
      <c r="G42" s="311">
        <v>4759</v>
      </c>
      <c r="H42" s="311">
        <v>5337314</v>
      </c>
    </row>
    <row r="43" spans="1:8" x14ac:dyDescent="0.25">
      <c r="A43" s="317">
        <v>560075</v>
      </c>
      <c r="B43" s="310" t="s">
        <v>57</v>
      </c>
      <c r="C43" s="311">
        <v>7666</v>
      </c>
      <c r="D43" s="311">
        <v>7642810</v>
      </c>
      <c r="E43" s="311">
        <v>34</v>
      </c>
      <c r="F43" s="311">
        <v>909134</v>
      </c>
      <c r="G43" s="311">
        <v>7700</v>
      </c>
      <c r="H43" s="311">
        <v>8551944</v>
      </c>
    </row>
    <row r="44" spans="1:8" x14ac:dyDescent="0.25">
      <c r="A44" s="317">
        <v>560076</v>
      </c>
      <c r="B44" s="310" t="s">
        <v>58</v>
      </c>
      <c r="C44" s="311">
        <v>2315</v>
      </c>
      <c r="D44" s="311">
        <v>2318456</v>
      </c>
      <c r="E44" s="311">
        <v>21</v>
      </c>
      <c r="F44" s="311">
        <v>293242</v>
      </c>
      <c r="G44" s="311">
        <v>2336</v>
      </c>
      <c r="H44" s="311">
        <v>2611698</v>
      </c>
    </row>
    <row r="45" spans="1:8" x14ac:dyDescent="0.25">
      <c r="A45" s="317">
        <v>560077</v>
      </c>
      <c r="B45" s="310" t="s">
        <v>104</v>
      </c>
      <c r="C45" s="311">
        <v>2768</v>
      </c>
      <c r="D45" s="311">
        <v>2767285</v>
      </c>
      <c r="E45" s="311">
        <v>60</v>
      </c>
      <c r="F45" s="311">
        <v>382587</v>
      </c>
      <c r="G45" s="311">
        <v>2828</v>
      </c>
      <c r="H45" s="311">
        <v>3149872</v>
      </c>
    </row>
    <row r="46" spans="1:8" x14ac:dyDescent="0.25">
      <c r="A46" s="317">
        <v>560078</v>
      </c>
      <c r="B46" s="310" t="s">
        <v>59</v>
      </c>
      <c r="C46" s="311">
        <v>8955</v>
      </c>
      <c r="D46" s="311">
        <v>8989780</v>
      </c>
      <c r="E46" s="311">
        <v>103</v>
      </c>
      <c r="F46" s="311">
        <v>1143452</v>
      </c>
      <c r="G46" s="311">
        <v>9058</v>
      </c>
      <c r="H46" s="311">
        <v>10133232</v>
      </c>
    </row>
    <row r="47" spans="1:8" x14ac:dyDescent="0.25">
      <c r="A47" s="317">
        <v>560079</v>
      </c>
      <c r="B47" s="310" t="s">
        <v>60</v>
      </c>
      <c r="C47" s="311">
        <v>8576</v>
      </c>
      <c r="D47" s="311">
        <v>8530543</v>
      </c>
      <c r="E47" s="311">
        <v>35</v>
      </c>
      <c r="F47" s="311">
        <v>1020112</v>
      </c>
      <c r="G47" s="311">
        <v>8611</v>
      </c>
      <c r="H47" s="311">
        <v>9550655</v>
      </c>
    </row>
    <row r="48" spans="1:8" x14ac:dyDescent="0.25">
      <c r="A48" s="317">
        <v>560080</v>
      </c>
      <c r="B48" s="310" t="s">
        <v>61</v>
      </c>
      <c r="C48" s="311">
        <v>4605</v>
      </c>
      <c r="D48" s="311">
        <v>4554727</v>
      </c>
      <c r="E48" s="311">
        <v>60</v>
      </c>
      <c r="F48" s="311">
        <v>593869</v>
      </c>
      <c r="G48" s="311">
        <v>4665</v>
      </c>
      <c r="H48" s="311">
        <v>5148596</v>
      </c>
    </row>
    <row r="49" spans="1:8" x14ac:dyDescent="0.25">
      <c r="A49" s="317">
        <v>560081</v>
      </c>
      <c r="B49" s="310" t="s">
        <v>62</v>
      </c>
      <c r="C49" s="311">
        <v>5109</v>
      </c>
      <c r="D49" s="311">
        <v>5098215</v>
      </c>
      <c r="E49" s="311">
        <v>16</v>
      </c>
      <c r="F49" s="311">
        <v>592363</v>
      </c>
      <c r="G49" s="311">
        <v>5125</v>
      </c>
      <c r="H49" s="311">
        <v>5690578</v>
      </c>
    </row>
    <row r="50" spans="1:8" x14ac:dyDescent="0.25">
      <c r="A50" s="317">
        <v>560082</v>
      </c>
      <c r="B50" s="310" t="s">
        <v>63</v>
      </c>
      <c r="C50" s="311">
        <v>3988</v>
      </c>
      <c r="D50" s="311">
        <v>3964586</v>
      </c>
      <c r="E50" s="311">
        <v>58</v>
      </c>
      <c r="F50" s="311">
        <v>511167</v>
      </c>
      <c r="G50" s="311">
        <v>4046</v>
      </c>
      <c r="H50" s="311">
        <v>4475753</v>
      </c>
    </row>
    <row r="51" spans="1:8" x14ac:dyDescent="0.25">
      <c r="A51" s="317">
        <v>560083</v>
      </c>
      <c r="B51" s="310" t="s">
        <v>64</v>
      </c>
      <c r="C51" s="311">
        <v>3730</v>
      </c>
      <c r="D51" s="311">
        <v>3738457</v>
      </c>
      <c r="E51" s="311">
        <v>31</v>
      </c>
      <c r="F51" s="311">
        <v>456029</v>
      </c>
      <c r="G51" s="311">
        <v>3761</v>
      </c>
      <c r="H51" s="311">
        <v>4194486</v>
      </c>
    </row>
    <row r="52" spans="1:8" x14ac:dyDescent="0.25">
      <c r="A52" s="317">
        <v>560084</v>
      </c>
      <c r="B52" s="310" t="s">
        <v>65</v>
      </c>
      <c r="C52" s="311">
        <v>5104</v>
      </c>
      <c r="D52" s="311">
        <v>5095987</v>
      </c>
      <c r="E52" s="311">
        <v>56</v>
      </c>
      <c r="F52" s="311">
        <v>635585</v>
      </c>
      <c r="G52" s="311">
        <v>5160</v>
      </c>
      <c r="H52" s="311">
        <v>5731572</v>
      </c>
    </row>
    <row r="53" spans="1:8" x14ac:dyDescent="0.25">
      <c r="A53" s="317">
        <v>560085</v>
      </c>
      <c r="B53" s="310" t="s">
        <v>105</v>
      </c>
      <c r="C53" s="311">
        <v>1737</v>
      </c>
      <c r="D53" s="311">
        <v>1012164</v>
      </c>
      <c r="E53" s="311">
        <v>-360</v>
      </c>
      <c r="F53" s="311">
        <v>-252038</v>
      </c>
      <c r="G53" s="311">
        <v>1377</v>
      </c>
      <c r="H53" s="311">
        <v>760126</v>
      </c>
    </row>
    <row r="54" spans="1:8" x14ac:dyDescent="0.25">
      <c r="A54" s="317">
        <v>560086</v>
      </c>
      <c r="B54" s="310" t="s">
        <v>106</v>
      </c>
      <c r="C54" s="311">
        <v>4535</v>
      </c>
      <c r="D54" s="311">
        <v>4347163</v>
      </c>
      <c r="E54" s="311">
        <v>13</v>
      </c>
      <c r="F54" s="311">
        <v>518053</v>
      </c>
      <c r="G54" s="311">
        <v>4548</v>
      </c>
      <c r="H54" s="311">
        <v>4865216</v>
      </c>
    </row>
    <row r="55" spans="1:8" x14ac:dyDescent="0.25">
      <c r="A55" s="317">
        <v>560087</v>
      </c>
      <c r="B55" s="310" t="s">
        <v>107</v>
      </c>
      <c r="C55" s="311">
        <v>6395</v>
      </c>
      <c r="D55" s="311">
        <v>6436214</v>
      </c>
      <c r="E55" s="311">
        <v>133</v>
      </c>
      <c r="F55" s="311">
        <v>885003</v>
      </c>
      <c r="G55" s="311">
        <v>6528</v>
      </c>
      <c r="H55" s="311">
        <v>7321217</v>
      </c>
    </row>
    <row r="56" spans="1:8" x14ac:dyDescent="0.25">
      <c r="A56" s="317">
        <v>560088</v>
      </c>
      <c r="B56" s="310" t="s">
        <v>108</v>
      </c>
      <c r="C56" s="311">
        <v>1564</v>
      </c>
      <c r="D56" s="311">
        <v>1529902</v>
      </c>
      <c r="E56" s="311">
        <v>48</v>
      </c>
      <c r="F56" s="311">
        <v>225185</v>
      </c>
      <c r="G56" s="311">
        <v>1612</v>
      </c>
      <c r="H56" s="311">
        <v>1755087</v>
      </c>
    </row>
    <row r="57" spans="1:8" ht="17.25" customHeight="1" x14ac:dyDescent="0.25">
      <c r="A57" s="317">
        <v>560089</v>
      </c>
      <c r="B57" s="310" t="s">
        <v>109</v>
      </c>
      <c r="C57" s="311">
        <v>1063</v>
      </c>
      <c r="D57" s="311">
        <v>1042157</v>
      </c>
      <c r="E57" s="311">
        <v>10</v>
      </c>
      <c r="F57" s="311">
        <v>126188</v>
      </c>
      <c r="G57" s="311">
        <v>1073</v>
      </c>
      <c r="H57" s="311">
        <v>1168345</v>
      </c>
    </row>
    <row r="58" spans="1:8" ht="31.5" x14ac:dyDescent="0.25">
      <c r="A58" s="317">
        <v>560096</v>
      </c>
      <c r="B58" s="310" t="s">
        <v>110</v>
      </c>
      <c r="C58" s="311">
        <v>112</v>
      </c>
      <c r="D58" s="311">
        <v>108628</v>
      </c>
      <c r="E58" s="311">
        <v>7</v>
      </c>
      <c r="F58" s="311">
        <v>13056</v>
      </c>
      <c r="G58" s="311">
        <v>119</v>
      </c>
      <c r="H58" s="311">
        <v>121684</v>
      </c>
    </row>
    <row r="59" spans="1:8" x14ac:dyDescent="0.25">
      <c r="A59" s="317">
        <v>560098</v>
      </c>
      <c r="B59" s="310" t="s">
        <v>111</v>
      </c>
      <c r="C59" s="311">
        <v>1593</v>
      </c>
      <c r="D59" s="311">
        <v>1277183</v>
      </c>
      <c r="E59" s="311">
        <v>20</v>
      </c>
      <c r="F59" s="311">
        <v>192132</v>
      </c>
      <c r="G59" s="311">
        <v>1613</v>
      </c>
      <c r="H59" s="311">
        <v>1469315</v>
      </c>
    </row>
    <row r="60" spans="1:8" x14ac:dyDescent="0.25">
      <c r="A60" s="317">
        <v>560099</v>
      </c>
      <c r="B60" s="310" t="s">
        <v>112</v>
      </c>
      <c r="C60" s="311">
        <v>587</v>
      </c>
      <c r="D60" s="311">
        <v>609376</v>
      </c>
      <c r="E60" s="311">
        <v>50</v>
      </c>
      <c r="F60" s="311">
        <v>108344</v>
      </c>
      <c r="G60" s="311">
        <v>637</v>
      </c>
      <c r="H60" s="311">
        <v>717720</v>
      </c>
    </row>
    <row r="61" spans="1:8" x14ac:dyDescent="0.25">
      <c r="A61" s="317">
        <v>560205</v>
      </c>
      <c r="B61" s="310" t="s">
        <v>113</v>
      </c>
      <c r="C61" s="311">
        <v>5</v>
      </c>
      <c r="D61" s="311">
        <v>6125</v>
      </c>
      <c r="E61" s="311">
        <v>-1</v>
      </c>
      <c r="F61" s="311">
        <v>-1020</v>
      </c>
      <c r="G61" s="311">
        <v>4</v>
      </c>
      <c r="H61" s="311">
        <v>5105</v>
      </c>
    </row>
    <row r="62" spans="1:8" x14ac:dyDescent="0.25">
      <c r="A62" s="317">
        <v>560206</v>
      </c>
      <c r="B62" s="310" t="s">
        <v>282</v>
      </c>
      <c r="C62" s="311">
        <v>18706</v>
      </c>
      <c r="D62" s="311">
        <v>18892950</v>
      </c>
      <c r="E62" s="311">
        <v>129</v>
      </c>
      <c r="F62" s="311">
        <v>2304021</v>
      </c>
      <c r="G62" s="311">
        <v>18835</v>
      </c>
      <c r="H62" s="311">
        <v>21196971</v>
      </c>
    </row>
    <row r="63" spans="1:8" x14ac:dyDescent="0.25">
      <c r="A63" s="319">
        <v>560214</v>
      </c>
      <c r="B63" s="314" t="s">
        <v>283</v>
      </c>
      <c r="C63" s="311">
        <v>21009</v>
      </c>
      <c r="D63" s="311">
        <v>20794990</v>
      </c>
      <c r="E63" s="311">
        <v>-165</v>
      </c>
      <c r="F63" s="311">
        <v>2176628</v>
      </c>
      <c r="G63" s="311">
        <v>20844</v>
      </c>
      <c r="H63" s="311">
        <v>22971618</v>
      </c>
    </row>
    <row r="64" spans="1:8" x14ac:dyDescent="0.25">
      <c r="A64" s="340" t="s">
        <v>284</v>
      </c>
      <c r="B64" s="340"/>
      <c r="C64" s="315">
        <v>385206</v>
      </c>
      <c r="D64" s="315">
        <v>383062911</v>
      </c>
      <c r="E64" s="315">
        <v>0</v>
      </c>
      <c r="F64" s="315">
        <v>43603322</v>
      </c>
      <c r="G64" s="315">
        <v>385206</v>
      </c>
      <c r="H64" s="315">
        <v>426666233</v>
      </c>
    </row>
  </sheetData>
  <mergeCells count="8">
    <mergeCell ref="A64:B64"/>
    <mergeCell ref="E1:H1"/>
    <mergeCell ref="A3:A4"/>
    <mergeCell ref="B3:B4"/>
    <mergeCell ref="C3:D3"/>
    <mergeCell ref="E3:F3"/>
    <mergeCell ref="G3:H3"/>
    <mergeCell ref="B2:G2"/>
  </mergeCells>
  <pageMargins left="0.7" right="0.7" top="0.75" bottom="0.75" header="0.3" footer="0.3"/>
  <pageSetup paperSize="9" orientation="landscape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0"/>
  <sheetViews>
    <sheetView view="pageBreakPreview" zoomScale="96" zoomScaleNormal="70" zoomScaleSheetLayoutView="96"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B24" sqref="B24"/>
    </sheetView>
  </sheetViews>
  <sheetFormatPr defaultRowHeight="15" x14ac:dyDescent="0.25"/>
  <cols>
    <col min="1" max="1" width="10.42578125" style="61" customWidth="1"/>
    <col min="2" max="2" width="29" style="62" customWidth="1"/>
    <col min="3" max="3" width="21" style="63" customWidth="1"/>
    <col min="4" max="4" width="15.140625" style="63" customWidth="1"/>
    <col min="5" max="5" width="17.28515625" style="87" customWidth="1"/>
    <col min="6" max="6" width="12.5703125" style="87" customWidth="1"/>
    <col min="7" max="7" width="14.5703125" style="65" customWidth="1"/>
    <col min="8" max="8" width="10.85546875" style="87" bestFit="1" customWidth="1"/>
    <col min="9" max="16384" width="9.140625" style="68"/>
  </cols>
  <sheetData>
    <row r="1" spans="1:8" ht="42.75" customHeight="1" x14ac:dyDescent="0.25">
      <c r="E1" s="429" t="s">
        <v>170</v>
      </c>
      <c r="F1" s="429"/>
      <c r="G1" s="429"/>
      <c r="H1" s="429"/>
    </row>
    <row r="2" spans="1:8" ht="45" customHeight="1" x14ac:dyDescent="0.25">
      <c r="A2" s="430" t="s">
        <v>137</v>
      </c>
      <c r="B2" s="430"/>
      <c r="C2" s="430"/>
      <c r="D2" s="430"/>
      <c r="E2" s="430"/>
      <c r="F2" s="430"/>
      <c r="G2" s="430"/>
      <c r="H2" s="430"/>
    </row>
    <row r="3" spans="1:8" s="63" customFormat="1" ht="15.75" customHeight="1" x14ac:dyDescent="0.2">
      <c r="A3" s="438" t="s">
        <v>138</v>
      </c>
      <c r="B3" s="438"/>
      <c r="C3" s="438"/>
      <c r="D3" s="438"/>
      <c r="E3" s="438"/>
      <c r="F3" s="438"/>
      <c r="G3" s="438"/>
      <c r="H3" s="438"/>
    </row>
    <row r="4" spans="1:8" s="138" customFormat="1" ht="87.75" customHeight="1" x14ac:dyDescent="0.2">
      <c r="A4" s="439" t="s">
        <v>75</v>
      </c>
      <c r="B4" s="431" t="s">
        <v>76</v>
      </c>
      <c r="C4" s="147" t="s">
        <v>139</v>
      </c>
      <c r="D4" s="148" t="s">
        <v>140</v>
      </c>
      <c r="E4" s="149" t="s">
        <v>141</v>
      </c>
      <c r="F4" s="150" t="s">
        <v>132</v>
      </c>
      <c r="G4" s="151" t="s">
        <v>81</v>
      </c>
      <c r="H4" s="151" t="s">
        <v>83</v>
      </c>
    </row>
    <row r="5" spans="1:8" s="138" customFormat="1" ht="13.5" customHeight="1" x14ac:dyDescent="0.2">
      <c r="A5" s="439"/>
      <c r="B5" s="431"/>
      <c r="C5" s="139" t="s">
        <v>84</v>
      </c>
      <c r="D5" s="139" t="s">
        <v>84</v>
      </c>
      <c r="E5" s="141" t="s">
        <v>84</v>
      </c>
      <c r="F5" s="141" t="s">
        <v>84</v>
      </c>
      <c r="G5" s="141" t="s">
        <v>84</v>
      </c>
      <c r="H5" s="141" t="s">
        <v>84</v>
      </c>
    </row>
    <row r="6" spans="1:8" s="96" customFormat="1" ht="18" customHeight="1" x14ac:dyDescent="0.25">
      <c r="A6" s="100"/>
      <c r="B6" s="75" t="s">
        <v>87</v>
      </c>
      <c r="C6" s="76">
        <v>2233</v>
      </c>
      <c r="D6" s="76">
        <v>4572</v>
      </c>
      <c r="E6" s="77">
        <f>C6/D6</f>
        <v>0.48840769903762032</v>
      </c>
      <c r="F6" s="77"/>
      <c r="G6" s="101"/>
      <c r="H6" s="77"/>
    </row>
    <row r="7" spans="1:8" ht="30" x14ac:dyDescent="0.25">
      <c r="A7" s="102">
        <v>560002</v>
      </c>
      <c r="B7" s="103" t="s">
        <v>32</v>
      </c>
      <c r="C7" s="104">
        <v>10</v>
      </c>
      <c r="D7" s="104">
        <v>34</v>
      </c>
      <c r="E7" s="84">
        <v>0.29399999999999998</v>
      </c>
      <c r="F7" s="84">
        <v>0.56630000000000003</v>
      </c>
      <c r="G7" s="84">
        <v>0.56630000000000003</v>
      </c>
      <c r="H7" s="105">
        <v>0.56999999999999995</v>
      </c>
    </row>
    <row r="8" spans="1:8" ht="30" x14ac:dyDescent="0.25">
      <c r="A8" s="102">
        <v>560014</v>
      </c>
      <c r="B8" s="103" t="s">
        <v>89</v>
      </c>
      <c r="C8" s="104">
        <v>0</v>
      </c>
      <c r="D8" s="104">
        <v>0</v>
      </c>
      <c r="E8" s="84">
        <v>0</v>
      </c>
      <c r="F8" s="84">
        <v>2.5</v>
      </c>
      <c r="G8" s="84">
        <v>2.4925000000000002</v>
      </c>
      <c r="H8" s="105">
        <v>2.4900000000000002</v>
      </c>
    </row>
    <row r="9" spans="1:8" x14ac:dyDescent="0.25">
      <c r="A9" s="102">
        <v>560017</v>
      </c>
      <c r="B9" s="103" t="s">
        <v>70</v>
      </c>
      <c r="C9" s="104">
        <v>112</v>
      </c>
      <c r="D9" s="104">
        <v>198</v>
      </c>
      <c r="E9" s="84">
        <v>0.56599999999999995</v>
      </c>
      <c r="F9" s="84">
        <v>1.4078999999999999</v>
      </c>
      <c r="G9" s="84">
        <v>1.4078999999999999</v>
      </c>
      <c r="H9" s="105">
        <v>1.41</v>
      </c>
    </row>
    <row r="10" spans="1:8" x14ac:dyDescent="0.25">
      <c r="A10" s="102">
        <v>560019</v>
      </c>
      <c r="B10" s="103" t="s">
        <v>90</v>
      </c>
      <c r="C10" s="104">
        <v>109</v>
      </c>
      <c r="D10" s="104">
        <v>189</v>
      </c>
      <c r="E10" s="84">
        <v>0.57699999999999996</v>
      </c>
      <c r="F10" s="84">
        <v>1.4419999999999999</v>
      </c>
      <c r="G10" s="84">
        <v>1.3785000000000001</v>
      </c>
      <c r="H10" s="105">
        <v>1.38</v>
      </c>
    </row>
    <row r="11" spans="1:8" x14ac:dyDescent="0.25">
      <c r="A11" s="102">
        <v>560021</v>
      </c>
      <c r="B11" s="103" t="s">
        <v>91</v>
      </c>
      <c r="C11" s="104">
        <v>119</v>
      </c>
      <c r="D11" s="104">
        <v>180</v>
      </c>
      <c r="E11" s="84">
        <v>0.66100000000000003</v>
      </c>
      <c r="F11" s="84">
        <v>1.7019</v>
      </c>
      <c r="G11" s="84">
        <v>0.99219999999999997</v>
      </c>
      <c r="H11" s="105">
        <v>0.99</v>
      </c>
    </row>
    <row r="12" spans="1:8" x14ac:dyDescent="0.25">
      <c r="A12" s="102">
        <v>560022</v>
      </c>
      <c r="B12" s="103" t="s">
        <v>92</v>
      </c>
      <c r="C12" s="104">
        <v>177</v>
      </c>
      <c r="D12" s="104">
        <v>214</v>
      </c>
      <c r="E12" s="84">
        <v>0.82699999999999996</v>
      </c>
      <c r="F12" s="84">
        <v>2.2155999999999998</v>
      </c>
      <c r="G12" s="84">
        <v>1.6462000000000001</v>
      </c>
      <c r="H12" s="105">
        <v>1.65</v>
      </c>
    </row>
    <row r="13" spans="1:8" x14ac:dyDescent="0.25">
      <c r="A13" s="102">
        <v>560024</v>
      </c>
      <c r="B13" s="103" t="s">
        <v>71</v>
      </c>
      <c r="C13" s="104">
        <v>2</v>
      </c>
      <c r="D13" s="104">
        <v>4</v>
      </c>
      <c r="E13" s="84">
        <v>0.5</v>
      </c>
      <c r="F13" s="84">
        <v>1.2037</v>
      </c>
      <c r="G13" s="84">
        <v>4.3299999999999998E-2</v>
      </c>
      <c r="H13" s="105">
        <v>0.04</v>
      </c>
    </row>
    <row r="14" spans="1:8" ht="30" x14ac:dyDescent="0.25">
      <c r="A14" s="102">
        <v>560026</v>
      </c>
      <c r="B14" s="103" t="s">
        <v>93</v>
      </c>
      <c r="C14" s="104">
        <v>179</v>
      </c>
      <c r="D14" s="104">
        <v>251</v>
      </c>
      <c r="E14" s="84">
        <v>0.71299999999999997</v>
      </c>
      <c r="F14" s="84">
        <v>1.8628</v>
      </c>
      <c r="G14" s="84">
        <v>1.5553999999999999</v>
      </c>
      <c r="H14" s="105">
        <v>1.56</v>
      </c>
    </row>
    <row r="15" spans="1:8" x14ac:dyDescent="0.25">
      <c r="A15" s="102">
        <v>560032</v>
      </c>
      <c r="B15" s="103" t="s">
        <v>94</v>
      </c>
      <c r="C15" s="104">
        <v>37</v>
      </c>
      <c r="D15" s="104">
        <v>100</v>
      </c>
      <c r="E15" s="84">
        <v>0.37</v>
      </c>
      <c r="F15" s="84">
        <v>0.8014</v>
      </c>
      <c r="G15" s="84">
        <v>0.8014</v>
      </c>
      <c r="H15" s="105">
        <v>0.8</v>
      </c>
    </row>
    <row r="16" spans="1:8" x14ac:dyDescent="0.25">
      <c r="A16" s="102">
        <v>560033</v>
      </c>
      <c r="B16" s="103" t="s">
        <v>35</v>
      </c>
      <c r="C16" s="104">
        <v>109</v>
      </c>
      <c r="D16" s="104">
        <v>177</v>
      </c>
      <c r="E16" s="84">
        <v>0.61599999999999999</v>
      </c>
      <c r="F16" s="84">
        <v>1.5627</v>
      </c>
      <c r="G16" s="84">
        <v>1.5627</v>
      </c>
      <c r="H16" s="105">
        <v>1.56</v>
      </c>
    </row>
    <row r="17" spans="1:8" x14ac:dyDescent="0.25">
      <c r="A17" s="102">
        <v>560034</v>
      </c>
      <c r="B17" s="103" t="s">
        <v>95</v>
      </c>
      <c r="C17" s="104">
        <v>35</v>
      </c>
      <c r="D17" s="104">
        <v>124</v>
      </c>
      <c r="E17" s="84">
        <v>0.28199999999999997</v>
      </c>
      <c r="F17" s="84">
        <v>0.52910000000000001</v>
      </c>
      <c r="G17" s="84">
        <v>0.52910000000000001</v>
      </c>
      <c r="H17" s="105">
        <v>0.53</v>
      </c>
    </row>
    <row r="18" spans="1:8" x14ac:dyDescent="0.25">
      <c r="A18" s="102">
        <v>560035</v>
      </c>
      <c r="B18" s="103" t="s">
        <v>96</v>
      </c>
      <c r="C18" s="104">
        <v>0</v>
      </c>
      <c r="D18" s="104">
        <v>0</v>
      </c>
      <c r="E18" s="84">
        <v>0</v>
      </c>
      <c r="F18" s="84">
        <v>2.5</v>
      </c>
      <c r="G18" s="84">
        <v>0.1075</v>
      </c>
      <c r="H18" s="105">
        <v>0.11</v>
      </c>
    </row>
    <row r="19" spans="1:8" x14ac:dyDescent="0.25">
      <c r="A19" s="102">
        <v>560036</v>
      </c>
      <c r="B19" s="103" t="s">
        <v>97</v>
      </c>
      <c r="C19" s="104">
        <v>31</v>
      </c>
      <c r="D19" s="104">
        <v>171</v>
      </c>
      <c r="E19" s="84">
        <v>0.18099999999999999</v>
      </c>
      <c r="F19" s="84">
        <v>0.21659999999999999</v>
      </c>
      <c r="G19" s="84">
        <v>0.1759</v>
      </c>
      <c r="H19" s="105">
        <v>0.18</v>
      </c>
    </row>
    <row r="20" spans="1:8" x14ac:dyDescent="0.25">
      <c r="A20" s="102">
        <v>560041</v>
      </c>
      <c r="B20" s="103" t="s">
        <v>98</v>
      </c>
      <c r="C20" s="104">
        <v>0</v>
      </c>
      <c r="D20" s="104">
        <v>1</v>
      </c>
      <c r="E20" s="84">
        <v>0</v>
      </c>
      <c r="F20" s="84">
        <v>0</v>
      </c>
      <c r="G20" s="84">
        <v>0</v>
      </c>
      <c r="H20" s="105">
        <v>0</v>
      </c>
    </row>
    <row r="21" spans="1:8" x14ac:dyDescent="0.25">
      <c r="A21" s="102">
        <v>560043</v>
      </c>
      <c r="B21" s="103" t="s">
        <v>36</v>
      </c>
      <c r="C21" s="104">
        <v>63</v>
      </c>
      <c r="D21" s="104">
        <v>90</v>
      </c>
      <c r="E21" s="84">
        <v>0.7</v>
      </c>
      <c r="F21" s="84">
        <v>1.8226</v>
      </c>
      <c r="G21" s="84">
        <v>1.4599</v>
      </c>
      <c r="H21" s="105">
        <v>1.46</v>
      </c>
    </row>
    <row r="22" spans="1:8" x14ac:dyDescent="0.25">
      <c r="A22" s="102">
        <v>560045</v>
      </c>
      <c r="B22" s="103" t="s">
        <v>37</v>
      </c>
      <c r="C22" s="104">
        <v>16</v>
      </c>
      <c r="D22" s="104">
        <v>84</v>
      </c>
      <c r="E22" s="84">
        <v>0.19</v>
      </c>
      <c r="F22" s="84">
        <v>0.2445</v>
      </c>
      <c r="G22" s="84">
        <v>0.18870000000000001</v>
      </c>
      <c r="H22" s="105">
        <v>0.19</v>
      </c>
    </row>
    <row r="23" spans="1:8" x14ac:dyDescent="0.25">
      <c r="A23" s="102">
        <v>560047</v>
      </c>
      <c r="B23" s="103" t="s">
        <v>99</v>
      </c>
      <c r="C23" s="104">
        <v>21</v>
      </c>
      <c r="D23" s="104">
        <v>123</v>
      </c>
      <c r="E23" s="84">
        <v>0.17100000000000001</v>
      </c>
      <c r="F23" s="84">
        <v>0.1857</v>
      </c>
      <c r="G23" s="84">
        <v>0.14460000000000001</v>
      </c>
      <c r="H23" s="105">
        <v>0.14000000000000001</v>
      </c>
    </row>
    <row r="24" spans="1:8" x14ac:dyDescent="0.25">
      <c r="A24" s="102">
        <v>560052</v>
      </c>
      <c r="B24" s="103" t="s">
        <v>38</v>
      </c>
      <c r="C24" s="104">
        <v>34</v>
      </c>
      <c r="D24" s="104">
        <v>42</v>
      </c>
      <c r="E24" s="84">
        <v>0.81</v>
      </c>
      <c r="F24" s="84">
        <v>2.1629999999999998</v>
      </c>
      <c r="G24" s="84">
        <v>1.6503000000000001</v>
      </c>
      <c r="H24" s="105">
        <v>1.65</v>
      </c>
    </row>
    <row r="25" spans="1:8" x14ac:dyDescent="0.25">
      <c r="A25" s="102">
        <v>560053</v>
      </c>
      <c r="B25" s="103" t="s">
        <v>39</v>
      </c>
      <c r="C25" s="104">
        <v>15</v>
      </c>
      <c r="D25" s="104">
        <v>47</v>
      </c>
      <c r="E25" s="84">
        <v>0.31900000000000001</v>
      </c>
      <c r="F25" s="84">
        <v>0.64359999999999995</v>
      </c>
      <c r="G25" s="84">
        <v>0.50980000000000003</v>
      </c>
      <c r="H25" s="105">
        <v>0.51</v>
      </c>
    </row>
    <row r="26" spans="1:8" x14ac:dyDescent="0.25">
      <c r="A26" s="102">
        <v>560054</v>
      </c>
      <c r="B26" s="103" t="s">
        <v>40</v>
      </c>
      <c r="C26" s="104">
        <v>12</v>
      </c>
      <c r="D26" s="104">
        <v>49</v>
      </c>
      <c r="E26" s="84">
        <v>0.245</v>
      </c>
      <c r="F26" s="84">
        <v>0.41460000000000002</v>
      </c>
      <c r="G26" s="84">
        <v>0.30520000000000003</v>
      </c>
      <c r="H26" s="105">
        <v>0.31</v>
      </c>
    </row>
    <row r="27" spans="1:8" x14ac:dyDescent="0.25">
      <c r="A27" s="102">
        <v>560055</v>
      </c>
      <c r="B27" s="103" t="s">
        <v>100</v>
      </c>
      <c r="C27" s="104">
        <v>7</v>
      </c>
      <c r="D27" s="104">
        <v>53</v>
      </c>
      <c r="E27" s="84">
        <v>0.13200000000000001</v>
      </c>
      <c r="F27" s="84">
        <v>6.5000000000000002E-2</v>
      </c>
      <c r="G27" s="84">
        <v>5.21E-2</v>
      </c>
      <c r="H27" s="105">
        <v>0.05</v>
      </c>
    </row>
    <row r="28" spans="1:8" x14ac:dyDescent="0.25">
      <c r="A28" s="102">
        <v>560056</v>
      </c>
      <c r="B28" s="103" t="s">
        <v>41</v>
      </c>
      <c r="C28" s="104">
        <v>28</v>
      </c>
      <c r="D28" s="104">
        <v>56</v>
      </c>
      <c r="E28" s="84">
        <v>0.5</v>
      </c>
      <c r="F28" s="84">
        <v>1.2037</v>
      </c>
      <c r="G28" s="84">
        <v>0.98099999999999998</v>
      </c>
      <c r="H28" s="105">
        <v>0.98</v>
      </c>
    </row>
    <row r="29" spans="1:8" x14ac:dyDescent="0.25">
      <c r="A29" s="102">
        <v>560057</v>
      </c>
      <c r="B29" s="103" t="s">
        <v>42</v>
      </c>
      <c r="C29" s="104">
        <v>17</v>
      </c>
      <c r="D29" s="104">
        <v>41</v>
      </c>
      <c r="E29" s="84">
        <v>0.41499999999999998</v>
      </c>
      <c r="F29" s="84">
        <v>0.94069999999999998</v>
      </c>
      <c r="G29" s="84">
        <v>0.74690000000000001</v>
      </c>
      <c r="H29" s="105">
        <v>0.75</v>
      </c>
    </row>
    <row r="30" spans="1:8" x14ac:dyDescent="0.25">
      <c r="A30" s="102">
        <v>560058</v>
      </c>
      <c r="B30" s="103" t="s">
        <v>43</v>
      </c>
      <c r="C30" s="104">
        <v>14</v>
      </c>
      <c r="D30" s="104">
        <v>112</v>
      </c>
      <c r="E30" s="84">
        <v>0.125</v>
      </c>
      <c r="F30" s="84">
        <v>4.3299999999999998E-2</v>
      </c>
      <c r="G30" s="84">
        <v>3.3599999999999998E-2</v>
      </c>
      <c r="H30" s="105">
        <v>0.03</v>
      </c>
    </row>
    <row r="31" spans="1:8" x14ac:dyDescent="0.25">
      <c r="A31" s="102">
        <v>560059</v>
      </c>
      <c r="B31" s="103" t="s">
        <v>44</v>
      </c>
      <c r="C31" s="104">
        <v>18</v>
      </c>
      <c r="D31" s="104">
        <v>20</v>
      </c>
      <c r="E31" s="84">
        <v>0.9</v>
      </c>
      <c r="F31" s="84">
        <v>2.4415</v>
      </c>
      <c r="G31" s="84">
        <v>1.9604999999999999</v>
      </c>
      <c r="H31" s="105">
        <v>1.96</v>
      </c>
    </row>
    <row r="32" spans="1:8" x14ac:dyDescent="0.25">
      <c r="A32" s="102">
        <v>560060</v>
      </c>
      <c r="B32" s="103" t="s">
        <v>45</v>
      </c>
      <c r="C32" s="104">
        <v>7</v>
      </c>
      <c r="D32" s="104">
        <v>20</v>
      </c>
      <c r="E32" s="84">
        <v>0.35</v>
      </c>
      <c r="F32" s="84">
        <v>0.73960000000000004</v>
      </c>
      <c r="G32" s="84">
        <v>0.5806</v>
      </c>
      <c r="H32" s="105">
        <v>0.57999999999999996</v>
      </c>
    </row>
    <row r="33" spans="1:8" x14ac:dyDescent="0.25">
      <c r="A33" s="102">
        <v>560061</v>
      </c>
      <c r="B33" s="103" t="s">
        <v>46</v>
      </c>
      <c r="C33" s="104">
        <v>24</v>
      </c>
      <c r="D33" s="104">
        <v>47</v>
      </c>
      <c r="E33" s="84">
        <v>0.51100000000000001</v>
      </c>
      <c r="F33" s="84">
        <v>1.2377</v>
      </c>
      <c r="G33" s="84">
        <v>0.95550000000000002</v>
      </c>
      <c r="H33" s="105">
        <v>0.96</v>
      </c>
    </row>
    <row r="34" spans="1:8" x14ac:dyDescent="0.25">
      <c r="A34" s="102">
        <v>560062</v>
      </c>
      <c r="B34" s="103" t="s">
        <v>47</v>
      </c>
      <c r="C34" s="104">
        <v>12</v>
      </c>
      <c r="D34" s="104">
        <v>41</v>
      </c>
      <c r="E34" s="84">
        <v>0.29299999999999998</v>
      </c>
      <c r="F34" s="84">
        <v>0.56320000000000003</v>
      </c>
      <c r="G34" s="84">
        <v>0.44550000000000001</v>
      </c>
      <c r="H34" s="105">
        <v>0.45</v>
      </c>
    </row>
    <row r="35" spans="1:8" x14ac:dyDescent="0.25">
      <c r="A35" s="102">
        <v>560063</v>
      </c>
      <c r="B35" s="103" t="s">
        <v>48</v>
      </c>
      <c r="C35" s="104">
        <v>13</v>
      </c>
      <c r="D35" s="104">
        <v>41</v>
      </c>
      <c r="E35" s="84">
        <v>0.317</v>
      </c>
      <c r="F35" s="84">
        <v>0.63739999999999997</v>
      </c>
      <c r="G35" s="84">
        <v>0.49590000000000001</v>
      </c>
      <c r="H35" s="105">
        <v>0.5</v>
      </c>
    </row>
    <row r="36" spans="1:8" x14ac:dyDescent="0.25">
      <c r="A36" s="102">
        <v>560064</v>
      </c>
      <c r="B36" s="103" t="s">
        <v>49</v>
      </c>
      <c r="C36" s="104">
        <v>82</v>
      </c>
      <c r="D36" s="104">
        <v>111</v>
      </c>
      <c r="E36" s="84">
        <v>0.73899999999999999</v>
      </c>
      <c r="F36" s="84">
        <v>1.9433</v>
      </c>
      <c r="G36" s="84">
        <v>1.5157</v>
      </c>
      <c r="H36" s="105">
        <v>1.52</v>
      </c>
    </row>
    <row r="37" spans="1:8" x14ac:dyDescent="0.25">
      <c r="A37" s="102">
        <v>560065</v>
      </c>
      <c r="B37" s="103" t="s">
        <v>101</v>
      </c>
      <c r="C37" s="104">
        <v>14</v>
      </c>
      <c r="D37" s="104">
        <v>30</v>
      </c>
      <c r="E37" s="84">
        <v>0.46700000000000003</v>
      </c>
      <c r="F37" s="84">
        <v>1.1015999999999999</v>
      </c>
      <c r="G37" s="84">
        <v>0.89339999999999997</v>
      </c>
      <c r="H37" s="105">
        <v>0.89</v>
      </c>
    </row>
    <row r="38" spans="1:8" x14ac:dyDescent="0.25">
      <c r="A38" s="102">
        <v>560066</v>
      </c>
      <c r="B38" s="103" t="s">
        <v>50</v>
      </c>
      <c r="C38" s="104">
        <v>15</v>
      </c>
      <c r="D38" s="104">
        <v>28</v>
      </c>
      <c r="E38" s="84">
        <v>0.53600000000000003</v>
      </c>
      <c r="F38" s="84">
        <v>1.3150999999999999</v>
      </c>
      <c r="G38" s="84">
        <v>1.0533999999999999</v>
      </c>
      <c r="H38" s="105">
        <v>1.05</v>
      </c>
    </row>
    <row r="39" spans="1:8" x14ac:dyDescent="0.25">
      <c r="A39" s="102">
        <v>560067</v>
      </c>
      <c r="B39" s="103" t="s">
        <v>51</v>
      </c>
      <c r="C39" s="104">
        <v>8</v>
      </c>
      <c r="D39" s="104">
        <v>57</v>
      </c>
      <c r="E39" s="84">
        <v>0.14000000000000001</v>
      </c>
      <c r="F39" s="84">
        <v>8.9700000000000002E-2</v>
      </c>
      <c r="G39" s="84">
        <v>6.88E-2</v>
      </c>
      <c r="H39" s="105">
        <v>7.0000000000000007E-2</v>
      </c>
    </row>
    <row r="40" spans="1:8" x14ac:dyDescent="0.25">
      <c r="A40" s="102">
        <v>560068</v>
      </c>
      <c r="B40" s="103" t="s">
        <v>52</v>
      </c>
      <c r="C40" s="104">
        <v>50</v>
      </c>
      <c r="D40" s="104">
        <v>116</v>
      </c>
      <c r="E40" s="84">
        <v>0.43099999999999999</v>
      </c>
      <c r="F40" s="84">
        <v>0.99019999999999997</v>
      </c>
      <c r="G40" s="84">
        <v>0.76639999999999997</v>
      </c>
      <c r="H40" s="105">
        <v>0.77</v>
      </c>
    </row>
    <row r="41" spans="1:8" x14ac:dyDescent="0.25">
      <c r="A41" s="102">
        <v>560069</v>
      </c>
      <c r="B41" s="103" t="s">
        <v>53</v>
      </c>
      <c r="C41" s="104">
        <v>6</v>
      </c>
      <c r="D41" s="104">
        <v>41</v>
      </c>
      <c r="E41" s="84">
        <v>0.14599999999999999</v>
      </c>
      <c r="F41" s="84">
        <v>0.10829999999999999</v>
      </c>
      <c r="G41" s="84">
        <v>8.4699999999999998E-2</v>
      </c>
      <c r="H41" s="105">
        <v>0.08</v>
      </c>
    </row>
    <row r="42" spans="1:8" x14ac:dyDescent="0.25">
      <c r="A42" s="102">
        <v>560070</v>
      </c>
      <c r="B42" s="103" t="s">
        <v>102</v>
      </c>
      <c r="C42" s="104">
        <v>70</v>
      </c>
      <c r="D42" s="104">
        <v>148</v>
      </c>
      <c r="E42" s="84">
        <v>0.47299999999999998</v>
      </c>
      <c r="F42" s="84">
        <v>1.1202000000000001</v>
      </c>
      <c r="G42" s="84">
        <v>0.84350000000000003</v>
      </c>
      <c r="H42" s="105">
        <v>0.84</v>
      </c>
    </row>
    <row r="43" spans="1:8" x14ac:dyDescent="0.25">
      <c r="A43" s="102">
        <v>560071</v>
      </c>
      <c r="B43" s="103" t="s">
        <v>54</v>
      </c>
      <c r="C43" s="104">
        <v>22</v>
      </c>
      <c r="D43" s="104">
        <v>52</v>
      </c>
      <c r="E43" s="84">
        <v>0.42299999999999999</v>
      </c>
      <c r="F43" s="84">
        <v>0.96540000000000004</v>
      </c>
      <c r="G43" s="84">
        <v>0.72499999999999998</v>
      </c>
      <c r="H43" s="105">
        <v>0.73</v>
      </c>
    </row>
    <row r="44" spans="1:8" x14ac:dyDescent="0.25">
      <c r="A44" s="102">
        <v>560072</v>
      </c>
      <c r="B44" s="103" t="s">
        <v>55</v>
      </c>
      <c r="C44" s="104">
        <v>28</v>
      </c>
      <c r="D44" s="104">
        <v>44</v>
      </c>
      <c r="E44" s="84">
        <v>0.63600000000000001</v>
      </c>
      <c r="F44" s="84">
        <v>1.6245000000000001</v>
      </c>
      <c r="G44" s="84">
        <v>1.2849999999999999</v>
      </c>
      <c r="H44" s="105">
        <v>1.29</v>
      </c>
    </row>
    <row r="45" spans="1:8" x14ac:dyDescent="0.25">
      <c r="A45" s="102">
        <v>560073</v>
      </c>
      <c r="B45" s="103" t="s">
        <v>56</v>
      </c>
      <c r="C45" s="104">
        <v>34</v>
      </c>
      <c r="D45" s="104">
        <v>37</v>
      </c>
      <c r="E45" s="84">
        <v>0.91900000000000004</v>
      </c>
      <c r="F45" s="84">
        <v>2.5</v>
      </c>
      <c r="G45" s="84">
        <v>2.0874999999999999</v>
      </c>
      <c r="H45" s="105">
        <v>2.09</v>
      </c>
    </row>
    <row r="46" spans="1:8" x14ac:dyDescent="0.25">
      <c r="A46" s="102">
        <v>560074</v>
      </c>
      <c r="B46" s="103" t="s">
        <v>103</v>
      </c>
      <c r="C46" s="104">
        <v>14</v>
      </c>
      <c r="D46" s="104">
        <v>52</v>
      </c>
      <c r="E46" s="84">
        <v>0.26900000000000002</v>
      </c>
      <c r="F46" s="84">
        <v>0.4889</v>
      </c>
      <c r="G46" s="84">
        <v>0.37159999999999999</v>
      </c>
      <c r="H46" s="105">
        <v>0.37</v>
      </c>
    </row>
    <row r="47" spans="1:8" x14ac:dyDescent="0.25">
      <c r="A47" s="102">
        <v>560075</v>
      </c>
      <c r="B47" s="103" t="s">
        <v>57</v>
      </c>
      <c r="C47" s="104">
        <v>78</v>
      </c>
      <c r="D47" s="104">
        <v>131</v>
      </c>
      <c r="E47" s="84">
        <v>0.59499999999999997</v>
      </c>
      <c r="F47" s="84">
        <v>1.4977</v>
      </c>
      <c r="G47" s="84">
        <v>1.1547000000000001</v>
      </c>
      <c r="H47" s="105">
        <v>1.1499999999999999</v>
      </c>
    </row>
    <row r="48" spans="1:8" x14ac:dyDescent="0.25">
      <c r="A48" s="102">
        <v>560076</v>
      </c>
      <c r="B48" s="103" t="s">
        <v>58</v>
      </c>
      <c r="C48" s="104">
        <v>10</v>
      </c>
      <c r="D48" s="104">
        <v>23</v>
      </c>
      <c r="E48" s="84">
        <v>0.435</v>
      </c>
      <c r="F48" s="84">
        <v>1.0025999999999999</v>
      </c>
      <c r="G48" s="84">
        <v>0.78800000000000003</v>
      </c>
      <c r="H48" s="105">
        <v>0.79</v>
      </c>
    </row>
    <row r="49" spans="1:8" x14ac:dyDescent="0.25">
      <c r="A49" s="102">
        <v>560077</v>
      </c>
      <c r="B49" s="103" t="s">
        <v>104</v>
      </c>
      <c r="C49" s="104">
        <v>14</v>
      </c>
      <c r="D49" s="104">
        <v>36</v>
      </c>
      <c r="E49" s="84">
        <v>0.38900000000000001</v>
      </c>
      <c r="F49" s="84">
        <v>0.86019999999999996</v>
      </c>
      <c r="G49" s="84">
        <v>0.72</v>
      </c>
      <c r="H49" s="105">
        <v>0.72</v>
      </c>
    </row>
    <row r="50" spans="1:8" x14ac:dyDescent="0.25">
      <c r="A50" s="102">
        <v>560078</v>
      </c>
      <c r="B50" s="103" t="s">
        <v>59</v>
      </c>
      <c r="C50" s="104">
        <v>24</v>
      </c>
      <c r="D50" s="104">
        <v>102</v>
      </c>
      <c r="E50" s="84">
        <v>0.23499999999999999</v>
      </c>
      <c r="F50" s="84">
        <v>0.38369999999999999</v>
      </c>
      <c r="G50" s="84">
        <v>0.2828</v>
      </c>
      <c r="H50" s="105">
        <v>0.28000000000000003</v>
      </c>
    </row>
    <row r="51" spans="1:8" x14ac:dyDescent="0.25">
      <c r="A51" s="102">
        <v>560079</v>
      </c>
      <c r="B51" s="103" t="s">
        <v>60</v>
      </c>
      <c r="C51" s="104">
        <v>61</v>
      </c>
      <c r="D51" s="104">
        <v>114</v>
      </c>
      <c r="E51" s="84">
        <v>0.53500000000000003</v>
      </c>
      <c r="F51" s="84">
        <v>1.3120000000000001</v>
      </c>
      <c r="G51" s="84">
        <v>1.0155000000000001</v>
      </c>
      <c r="H51" s="105">
        <v>1.02</v>
      </c>
    </row>
    <row r="52" spans="1:8" x14ac:dyDescent="0.25">
      <c r="A52" s="102">
        <v>560080</v>
      </c>
      <c r="B52" s="103" t="s">
        <v>61</v>
      </c>
      <c r="C52" s="104">
        <v>32</v>
      </c>
      <c r="D52" s="104">
        <v>60</v>
      </c>
      <c r="E52" s="84">
        <v>0.53300000000000003</v>
      </c>
      <c r="F52" s="84">
        <v>1.3058000000000001</v>
      </c>
      <c r="G52" s="84">
        <v>1.0067999999999999</v>
      </c>
      <c r="H52" s="105">
        <v>1.01</v>
      </c>
    </row>
    <row r="53" spans="1:8" x14ac:dyDescent="0.25">
      <c r="A53" s="102">
        <v>560081</v>
      </c>
      <c r="B53" s="103" t="s">
        <v>62</v>
      </c>
      <c r="C53" s="104">
        <v>18</v>
      </c>
      <c r="D53" s="104">
        <v>62</v>
      </c>
      <c r="E53" s="84">
        <v>0.28999999999999998</v>
      </c>
      <c r="F53" s="84">
        <v>0.55389999999999995</v>
      </c>
      <c r="G53" s="84">
        <v>0.41149999999999998</v>
      </c>
      <c r="H53" s="105">
        <v>0.41</v>
      </c>
    </row>
    <row r="54" spans="1:8" x14ac:dyDescent="0.25">
      <c r="A54" s="102">
        <v>560082</v>
      </c>
      <c r="B54" s="103" t="s">
        <v>63</v>
      </c>
      <c r="C54" s="104">
        <v>8</v>
      </c>
      <c r="D54" s="104">
        <v>49</v>
      </c>
      <c r="E54" s="84">
        <v>0.16300000000000001</v>
      </c>
      <c r="F54" s="84">
        <v>0.16089999999999999</v>
      </c>
      <c r="G54" s="84">
        <v>0.12859999999999999</v>
      </c>
      <c r="H54" s="105">
        <v>0.13</v>
      </c>
    </row>
    <row r="55" spans="1:8" x14ac:dyDescent="0.25">
      <c r="A55" s="102">
        <v>560083</v>
      </c>
      <c r="B55" s="103" t="s">
        <v>64</v>
      </c>
      <c r="C55" s="104">
        <v>28</v>
      </c>
      <c r="D55" s="104">
        <v>67</v>
      </c>
      <c r="E55" s="84">
        <v>0.41799999999999998</v>
      </c>
      <c r="F55" s="84">
        <v>0.95</v>
      </c>
      <c r="G55" s="84">
        <v>0.76949999999999996</v>
      </c>
      <c r="H55" s="105">
        <v>0.77</v>
      </c>
    </row>
    <row r="56" spans="1:8" x14ac:dyDescent="0.25">
      <c r="A56" s="102">
        <v>560084</v>
      </c>
      <c r="B56" s="103" t="s">
        <v>65</v>
      </c>
      <c r="C56" s="104">
        <v>13</v>
      </c>
      <c r="D56" s="104">
        <v>52</v>
      </c>
      <c r="E56" s="84">
        <v>0.25</v>
      </c>
      <c r="F56" s="84">
        <v>0.43009999999999998</v>
      </c>
      <c r="G56" s="84">
        <v>0.31909999999999999</v>
      </c>
      <c r="H56" s="105">
        <v>0.32</v>
      </c>
    </row>
    <row r="57" spans="1:8" ht="30" x14ac:dyDescent="0.25">
      <c r="A57" s="102">
        <v>560085</v>
      </c>
      <c r="B57" s="103" t="s">
        <v>105</v>
      </c>
      <c r="C57" s="104">
        <v>0</v>
      </c>
      <c r="D57" s="104">
        <v>1</v>
      </c>
      <c r="E57" s="84">
        <v>0</v>
      </c>
      <c r="F57" s="84">
        <v>0</v>
      </c>
      <c r="G57" s="84">
        <v>0</v>
      </c>
      <c r="H57" s="105">
        <v>0</v>
      </c>
    </row>
    <row r="58" spans="1:8" ht="30" x14ac:dyDescent="0.25">
      <c r="A58" s="102">
        <v>560086</v>
      </c>
      <c r="B58" s="103" t="s">
        <v>106</v>
      </c>
      <c r="C58" s="104">
        <v>10</v>
      </c>
      <c r="D58" s="104">
        <v>45</v>
      </c>
      <c r="E58" s="84">
        <v>0.222</v>
      </c>
      <c r="F58" s="84">
        <v>0.34350000000000003</v>
      </c>
      <c r="G58" s="84">
        <v>0.33560000000000001</v>
      </c>
      <c r="H58" s="105">
        <v>0.34</v>
      </c>
    </row>
    <row r="59" spans="1:8" x14ac:dyDescent="0.25">
      <c r="A59" s="102">
        <v>560087</v>
      </c>
      <c r="B59" s="103" t="s">
        <v>107</v>
      </c>
      <c r="C59" s="104">
        <v>55</v>
      </c>
      <c r="D59" s="104">
        <v>92</v>
      </c>
      <c r="E59" s="84">
        <v>0.59799999999999998</v>
      </c>
      <c r="F59" s="84">
        <v>1.5069999999999999</v>
      </c>
      <c r="G59" s="84">
        <v>1.5069999999999999</v>
      </c>
      <c r="H59" s="105">
        <v>1.51</v>
      </c>
    </row>
    <row r="60" spans="1:8" ht="30" x14ac:dyDescent="0.25">
      <c r="A60" s="102">
        <v>560088</v>
      </c>
      <c r="B60" s="103" t="s">
        <v>108</v>
      </c>
      <c r="C60" s="104">
        <v>4</v>
      </c>
      <c r="D60" s="104">
        <v>16</v>
      </c>
      <c r="E60" s="84">
        <v>0.25</v>
      </c>
      <c r="F60" s="84">
        <v>0.43009999999999998</v>
      </c>
      <c r="G60" s="84">
        <v>0.43009999999999998</v>
      </c>
      <c r="H60" s="105">
        <v>0.43</v>
      </c>
    </row>
    <row r="61" spans="1:8" ht="30" x14ac:dyDescent="0.25">
      <c r="A61" s="102">
        <v>560089</v>
      </c>
      <c r="B61" s="103" t="s">
        <v>109</v>
      </c>
      <c r="C61" s="104">
        <v>6</v>
      </c>
      <c r="D61" s="104">
        <v>15</v>
      </c>
      <c r="E61" s="84">
        <v>0.4</v>
      </c>
      <c r="F61" s="84">
        <v>0.89429999999999998</v>
      </c>
      <c r="G61" s="84">
        <v>0.89429999999999998</v>
      </c>
      <c r="H61" s="105">
        <v>0.89</v>
      </c>
    </row>
    <row r="62" spans="1:8" ht="30" x14ac:dyDescent="0.25">
      <c r="A62" s="102">
        <v>560096</v>
      </c>
      <c r="B62" s="103" t="s">
        <v>110</v>
      </c>
      <c r="C62" s="104">
        <v>0</v>
      </c>
      <c r="D62" s="104">
        <v>2</v>
      </c>
      <c r="E62" s="84">
        <v>0</v>
      </c>
      <c r="F62" s="84">
        <v>0</v>
      </c>
      <c r="G62" s="84">
        <v>0</v>
      </c>
      <c r="H62" s="105">
        <v>0</v>
      </c>
    </row>
    <row r="63" spans="1:8" x14ac:dyDescent="0.25">
      <c r="A63" s="102">
        <v>560098</v>
      </c>
      <c r="B63" s="103" t="s">
        <v>111</v>
      </c>
      <c r="C63" s="104">
        <v>0</v>
      </c>
      <c r="D63" s="104">
        <v>1</v>
      </c>
      <c r="E63" s="84">
        <v>0</v>
      </c>
      <c r="F63" s="84">
        <v>0</v>
      </c>
      <c r="G63" s="84">
        <v>0</v>
      </c>
      <c r="H63" s="105">
        <v>0</v>
      </c>
    </row>
    <row r="64" spans="1:8" ht="30" x14ac:dyDescent="0.25">
      <c r="A64" s="102">
        <v>560099</v>
      </c>
      <c r="B64" s="103" t="s">
        <v>112</v>
      </c>
      <c r="C64" s="104">
        <v>1</v>
      </c>
      <c r="D64" s="104">
        <v>9</v>
      </c>
      <c r="E64" s="84">
        <v>0.111</v>
      </c>
      <c r="F64" s="84">
        <v>0</v>
      </c>
      <c r="G64" s="84">
        <v>0</v>
      </c>
      <c r="H64" s="105">
        <v>0</v>
      </c>
    </row>
    <row r="65" spans="1:8" x14ac:dyDescent="0.25">
      <c r="A65" s="102">
        <v>560205</v>
      </c>
      <c r="B65" s="103" t="s">
        <v>113</v>
      </c>
      <c r="C65" s="104">
        <v>0</v>
      </c>
      <c r="D65" s="104">
        <v>0</v>
      </c>
      <c r="E65" s="84">
        <v>0</v>
      </c>
      <c r="F65" s="84">
        <v>2.5</v>
      </c>
      <c r="G65" s="84">
        <v>1.5774999999999999</v>
      </c>
      <c r="H65" s="105">
        <v>1.58</v>
      </c>
    </row>
    <row r="66" spans="1:8" ht="45" x14ac:dyDescent="0.25">
      <c r="A66" s="102">
        <v>560206</v>
      </c>
      <c r="B66" s="103" t="s">
        <v>66</v>
      </c>
      <c r="C66" s="104">
        <v>241</v>
      </c>
      <c r="D66" s="104">
        <v>277</v>
      </c>
      <c r="E66" s="84">
        <v>0.87</v>
      </c>
      <c r="F66" s="84">
        <v>2.3485999999999998</v>
      </c>
      <c r="G66" s="84">
        <v>2.3485999999999998</v>
      </c>
      <c r="H66" s="105">
        <v>2.35</v>
      </c>
    </row>
    <row r="67" spans="1:8" ht="45" x14ac:dyDescent="0.25">
      <c r="A67" s="102">
        <v>560214</v>
      </c>
      <c r="B67" s="103" t="s">
        <v>67</v>
      </c>
      <c r="C67" s="104">
        <v>66</v>
      </c>
      <c r="D67" s="104">
        <v>193</v>
      </c>
      <c r="E67" s="84">
        <v>0.34200000000000003</v>
      </c>
      <c r="F67" s="84">
        <v>0.71479999999999999</v>
      </c>
      <c r="G67" s="84">
        <v>0.53969999999999996</v>
      </c>
      <c r="H67" s="105">
        <v>0.54</v>
      </c>
    </row>
    <row r="68" spans="1:8" x14ac:dyDescent="0.25">
      <c r="H68" s="106"/>
    </row>
    <row r="69" spans="1:8" x14ac:dyDescent="0.25">
      <c r="H69" s="106"/>
    </row>
    <row r="70" spans="1:8" x14ac:dyDescent="0.25">
      <c r="H70" s="106"/>
    </row>
  </sheetData>
  <mergeCells count="5">
    <mergeCell ref="A2:H2"/>
    <mergeCell ref="A3:H3"/>
    <mergeCell ref="A4:A5"/>
    <mergeCell ref="B4:B5"/>
    <mergeCell ref="E1:H1"/>
  </mergeCells>
  <pageMargins left="0.7" right="0.7" top="0.75" bottom="0.75" header="0.3" footer="0.3"/>
  <pageSetup paperSize="9" orientation="landscape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7"/>
  <sheetViews>
    <sheetView view="pageBreakPreview" zoomScale="112" zoomScaleNormal="85" zoomScaleSheetLayoutView="112" workbookViewId="0">
      <pane xSplit="2" ySplit="5" topLeftCell="C9" activePane="bottomRight" state="frozen"/>
      <selection pane="topRight" activeCell="C1" sqref="C1"/>
      <selection pane="bottomLeft" activeCell="A6" sqref="A6"/>
      <selection pane="bottomRight" activeCell="M13" sqref="M13"/>
    </sheetView>
  </sheetViews>
  <sheetFormatPr defaultRowHeight="15" x14ac:dyDescent="0.25"/>
  <cols>
    <col min="1" max="1" width="7.85546875" style="61" customWidth="1"/>
    <col min="2" max="2" width="31.85546875" style="62" customWidth="1"/>
    <col min="3" max="3" width="10.28515625" style="63" customWidth="1"/>
    <col min="4" max="4" width="9.28515625" style="63" customWidth="1"/>
    <col min="5" max="5" width="13.28515625" style="63" customWidth="1"/>
    <col min="6" max="6" width="10" style="87" customWidth="1"/>
    <col min="7" max="7" width="9.85546875" style="87" customWidth="1"/>
    <col min="8" max="8" width="9.140625" style="65" customWidth="1"/>
    <col min="9" max="9" width="10.28515625" style="65" customWidth="1"/>
    <col min="10" max="10" width="9.28515625" style="87" customWidth="1"/>
    <col min="11" max="11" width="9.7109375" style="66" customWidth="1"/>
    <col min="12" max="12" width="9.140625" style="66" customWidth="1"/>
    <col min="13" max="13" width="12.85546875" style="88" customWidth="1"/>
    <col min="14" max="14" width="11.7109375" style="68" bestFit="1" customWidth="1"/>
    <col min="15" max="16384" width="9.140625" style="68"/>
  </cols>
  <sheetData>
    <row r="1" spans="1:14" ht="41.25" customHeight="1" x14ac:dyDescent="0.25">
      <c r="F1" s="64"/>
      <c r="G1" s="64"/>
      <c r="I1" s="429" t="s">
        <v>169</v>
      </c>
      <c r="J1" s="429"/>
      <c r="K1" s="429"/>
      <c r="L1" s="429"/>
      <c r="M1" s="429"/>
    </row>
    <row r="2" spans="1:14" ht="27" customHeight="1" x14ac:dyDescent="0.25">
      <c r="A2" s="430" t="s">
        <v>133</v>
      </c>
      <c r="B2" s="430"/>
      <c r="C2" s="430"/>
      <c r="D2" s="430"/>
      <c r="E2" s="430"/>
      <c r="F2" s="430"/>
      <c r="G2" s="430"/>
      <c r="H2" s="430"/>
      <c r="I2" s="430"/>
      <c r="J2" s="430"/>
      <c r="K2" s="430"/>
      <c r="L2" s="430"/>
      <c r="M2" s="430"/>
    </row>
    <row r="3" spans="1:14" s="63" customFormat="1" ht="43.5" customHeight="1" x14ac:dyDescent="0.2">
      <c r="A3" s="438" t="s">
        <v>134</v>
      </c>
      <c r="B3" s="438"/>
      <c r="C3" s="438"/>
      <c r="D3" s="438"/>
      <c r="E3" s="438"/>
      <c r="F3" s="438"/>
      <c r="G3" s="438"/>
      <c r="H3" s="438"/>
      <c r="I3" s="438"/>
      <c r="J3" s="438"/>
      <c r="K3" s="438"/>
      <c r="L3" s="438"/>
      <c r="M3" s="438"/>
    </row>
    <row r="4" spans="1:14" s="138" customFormat="1" ht="64.5" customHeight="1" x14ac:dyDescent="0.2">
      <c r="A4" s="439" t="s">
        <v>75</v>
      </c>
      <c r="B4" s="431" t="s">
        <v>76</v>
      </c>
      <c r="C4" s="440" t="s">
        <v>135</v>
      </c>
      <c r="D4" s="441"/>
      <c r="E4" s="442" t="s">
        <v>78</v>
      </c>
      <c r="F4" s="443"/>
      <c r="G4" s="444" t="s">
        <v>136</v>
      </c>
      <c r="H4" s="445"/>
      <c r="I4" s="446" t="s">
        <v>119</v>
      </c>
      <c r="J4" s="447"/>
      <c r="K4" s="448" t="s">
        <v>81</v>
      </c>
      <c r="L4" s="448"/>
      <c r="M4" s="145" t="s">
        <v>83</v>
      </c>
    </row>
    <row r="5" spans="1:14" s="138" customFormat="1" ht="25.15" customHeight="1" x14ac:dyDescent="0.2">
      <c r="A5" s="439"/>
      <c r="B5" s="431"/>
      <c r="C5" s="139" t="s">
        <v>84</v>
      </c>
      <c r="D5" s="140" t="s">
        <v>85</v>
      </c>
      <c r="E5" s="139" t="s">
        <v>84</v>
      </c>
      <c r="F5" s="140" t="s">
        <v>85</v>
      </c>
      <c r="G5" s="141" t="s">
        <v>84</v>
      </c>
      <c r="H5" s="142" t="s">
        <v>85</v>
      </c>
      <c r="I5" s="141" t="s">
        <v>84</v>
      </c>
      <c r="J5" s="142" t="s">
        <v>85</v>
      </c>
      <c r="K5" s="141" t="s">
        <v>84</v>
      </c>
      <c r="L5" s="142" t="s">
        <v>85</v>
      </c>
      <c r="M5" s="146" t="s">
        <v>86</v>
      </c>
    </row>
    <row r="6" spans="1:14" s="96" customFormat="1" x14ac:dyDescent="0.25">
      <c r="A6" s="98"/>
      <c r="B6" s="75" t="s">
        <v>87</v>
      </c>
      <c r="C6" s="76">
        <v>102715</v>
      </c>
      <c r="D6" s="76">
        <v>29341</v>
      </c>
      <c r="E6" s="76">
        <v>1481060</v>
      </c>
      <c r="F6" s="76">
        <v>432833</v>
      </c>
      <c r="G6" s="77">
        <v>6.9400000000000003E-2</v>
      </c>
      <c r="H6" s="77">
        <v>6.7799999999999999E-2</v>
      </c>
      <c r="I6" s="77"/>
      <c r="J6" s="77"/>
      <c r="K6" s="77"/>
      <c r="L6" s="77"/>
      <c r="M6" s="99"/>
    </row>
    <row r="7" spans="1:14" x14ac:dyDescent="0.25">
      <c r="A7" s="81">
        <v>560002</v>
      </c>
      <c r="B7" s="82" t="s">
        <v>32</v>
      </c>
      <c r="C7" s="83">
        <v>1255</v>
      </c>
      <c r="D7" s="83">
        <v>0</v>
      </c>
      <c r="E7" s="83">
        <v>17806</v>
      </c>
      <c r="F7" s="83">
        <v>0</v>
      </c>
      <c r="G7" s="84">
        <v>7.0000000000000007E-2</v>
      </c>
      <c r="H7" s="84">
        <v>0</v>
      </c>
      <c r="I7" s="84">
        <v>2.5</v>
      </c>
      <c r="J7" s="84">
        <v>0</v>
      </c>
      <c r="K7" s="84">
        <v>2.5</v>
      </c>
      <c r="L7" s="84">
        <v>0</v>
      </c>
      <c r="M7" s="86">
        <v>3</v>
      </c>
      <c r="N7" s="66"/>
    </row>
    <row r="8" spans="1:14" ht="26.25" x14ac:dyDescent="0.25">
      <c r="A8" s="81">
        <v>560014</v>
      </c>
      <c r="B8" s="82" t="s">
        <v>89</v>
      </c>
      <c r="C8" s="83">
        <v>134</v>
      </c>
      <c r="D8" s="83">
        <v>3</v>
      </c>
      <c r="E8" s="83">
        <v>5315</v>
      </c>
      <c r="F8" s="83">
        <v>16</v>
      </c>
      <c r="G8" s="84">
        <v>2.5000000000000001E-2</v>
      </c>
      <c r="H8" s="84">
        <v>0.188</v>
      </c>
      <c r="I8" s="84">
        <v>2.5</v>
      </c>
      <c r="J8" s="84">
        <v>2.2040999999999999</v>
      </c>
      <c r="K8" s="84">
        <v>2.4925000000000002</v>
      </c>
      <c r="L8" s="84">
        <v>6.6E-3</v>
      </c>
      <c r="M8" s="86">
        <v>2</v>
      </c>
    </row>
    <row r="9" spans="1:14" x14ac:dyDescent="0.25">
      <c r="A9" s="81">
        <v>560017</v>
      </c>
      <c r="B9" s="82" t="s">
        <v>70</v>
      </c>
      <c r="C9" s="83">
        <v>5232</v>
      </c>
      <c r="D9" s="83">
        <v>0</v>
      </c>
      <c r="E9" s="83">
        <v>80281</v>
      </c>
      <c r="F9" s="83">
        <v>2</v>
      </c>
      <c r="G9" s="84">
        <v>6.5000000000000002E-2</v>
      </c>
      <c r="H9" s="84">
        <v>0</v>
      </c>
      <c r="I9" s="84">
        <v>2.5</v>
      </c>
      <c r="J9" s="84">
        <v>0</v>
      </c>
      <c r="K9" s="84">
        <v>2.5</v>
      </c>
      <c r="L9" s="84">
        <v>0</v>
      </c>
      <c r="M9" s="86">
        <v>3</v>
      </c>
      <c r="N9" s="66"/>
    </row>
    <row r="10" spans="1:14" x14ac:dyDescent="0.25">
      <c r="A10" s="81">
        <v>560019</v>
      </c>
      <c r="B10" s="82" t="s">
        <v>90</v>
      </c>
      <c r="C10" s="83">
        <v>4934</v>
      </c>
      <c r="D10" s="83">
        <v>210</v>
      </c>
      <c r="E10" s="83">
        <v>88748</v>
      </c>
      <c r="F10" s="83">
        <v>4112</v>
      </c>
      <c r="G10" s="84">
        <v>5.6000000000000001E-2</v>
      </c>
      <c r="H10" s="84">
        <v>5.0999999999999997E-2</v>
      </c>
      <c r="I10" s="84">
        <v>2.5</v>
      </c>
      <c r="J10" s="84">
        <v>2.5</v>
      </c>
      <c r="K10" s="84">
        <v>2.39</v>
      </c>
      <c r="L10" s="84">
        <v>0.11</v>
      </c>
      <c r="M10" s="86">
        <v>3</v>
      </c>
    </row>
    <row r="11" spans="1:14" x14ac:dyDescent="0.25">
      <c r="A11" s="81">
        <v>560021</v>
      </c>
      <c r="B11" s="82" t="s">
        <v>91</v>
      </c>
      <c r="C11" s="83">
        <v>3470</v>
      </c>
      <c r="D11" s="83">
        <v>2739</v>
      </c>
      <c r="E11" s="83">
        <v>55875</v>
      </c>
      <c r="F11" s="83">
        <v>40037</v>
      </c>
      <c r="G11" s="84">
        <v>6.2E-2</v>
      </c>
      <c r="H11" s="84">
        <v>6.8000000000000005E-2</v>
      </c>
      <c r="I11" s="84">
        <v>2.5</v>
      </c>
      <c r="J11" s="84">
        <v>2.5</v>
      </c>
      <c r="K11" s="84">
        <v>1.4575</v>
      </c>
      <c r="L11" s="84">
        <v>1.0425</v>
      </c>
      <c r="M11" s="86">
        <v>3</v>
      </c>
      <c r="N11" s="66"/>
    </row>
    <row r="12" spans="1:14" x14ac:dyDescent="0.25">
      <c r="A12" s="81">
        <v>560022</v>
      </c>
      <c r="B12" s="82" t="s">
        <v>92</v>
      </c>
      <c r="C12" s="83">
        <v>4237</v>
      </c>
      <c r="D12" s="83">
        <v>1913</v>
      </c>
      <c r="E12" s="83">
        <v>67411</v>
      </c>
      <c r="F12" s="83">
        <v>23335</v>
      </c>
      <c r="G12" s="84">
        <v>6.3E-2</v>
      </c>
      <c r="H12" s="84">
        <v>8.2000000000000003E-2</v>
      </c>
      <c r="I12" s="84">
        <v>2.5</v>
      </c>
      <c r="J12" s="84">
        <v>2.4918999999999998</v>
      </c>
      <c r="K12" s="84">
        <v>1.8574999999999999</v>
      </c>
      <c r="L12" s="84">
        <v>0.64039999999999997</v>
      </c>
      <c r="M12" s="86">
        <v>2</v>
      </c>
    </row>
    <row r="13" spans="1:14" x14ac:dyDescent="0.25">
      <c r="A13" s="81">
        <v>560024</v>
      </c>
      <c r="B13" s="82" t="s">
        <v>71</v>
      </c>
      <c r="C13" s="83">
        <v>84</v>
      </c>
      <c r="D13" s="83">
        <v>3198</v>
      </c>
      <c r="E13" s="83">
        <v>1991</v>
      </c>
      <c r="F13" s="83">
        <v>53127</v>
      </c>
      <c r="G13" s="84">
        <v>4.2000000000000003E-2</v>
      </c>
      <c r="H13" s="84">
        <v>0.06</v>
      </c>
      <c r="I13" s="84">
        <v>2.5</v>
      </c>
      <c r="J13" s="84">
        <v>2.5</v>
      </c>
      <c r="K13" s="84">
        <v>0.09</v>
      </c>
      <c r="L13" s="84">
        <v>2.41</v>
      </c>
      <c r="M13" s="86">
        <v>3</v>
      </c>
      <c r="N13" s="66"/>
    </row>
    <row r="14" spans="1:14" ht="26.25" x14ac:dyDescent="0.25">
      <c r="A14" s="81">
        <v>560026</v>
      </c>
      <c r="B14" s="82" t="s">
        <v>93</v>
      </c>
      <c r="C14" s="83">
        <v>6406</v>
      </c>
      <c r="D14" s="83">
        <v>1434</v>
      </c>
      <c r="E14" s="83">
        <v>104556</v>
      </c>
      <c r="F14" s="83">
        <v>20706</v>
      </c>
      <c r="G14" s="84">
        <v>6.0999999999999999E-2</v>
      </c>
      <c r="H14" s="84">
        <v>6.9000000000000006E-2</v>
      </c>
      <c r="I14" s="84">
        <v>2.5</v>
      </c>
      <c r="J14" s="84">
        <v>2.5</v>
      </c>
      <c r="K14" s="84">
        <v>2.0874999999999999</v>
      </c>
      <c r="L14" s="84">
        <v>0.41249999999999998</v>
      </c>
      <c r="M14" s="86">
        <v>3</v>
      </c>
    </row>
    <row r="15" spans="1:14" x14ac:dyDescent="0.25">
      <c r="A15" s="81">
        <v>560032</v>
      </c>
      <c r="B15" s="82" t="s">
        <v>94</v>
      </c>
      <c r="C15" s="83">
        <v>1421</v>
      </c>
      <c r="D15" s="83">
        <v>0</v>
      </c>
      <c r="E15" s="83">
        <v>20389</v>
      </c>
      <c r="F15" s="83">
        <v>1</v>
      </c>
      <c r="G15" s="84">
        <v>7.0000000000000007E-2</v>
      </c>
      <c r="H15" s="84">
        <v>0</v>
      </c>
      <c r="I15" s="84">
        <v>2.5</v>
      </c>
      <c r="J15" s="84">
        <v>0</v>
      </c>
      <c r="K15" s="84">
        <v>2.5</v>
      </c>
      <c r="L15" s="84">
        <v>0</v>
      </c>
      <c r="M15" s="86">
        <v>3</v>
      </c>
      <c r="N15" s="66"/>
    </row>
    <row r="16" spans="1:14" x14ac:dyDescent="0.25">
      <c r="A16" s="81">
        <v>560033</v>
      </c>
      <c r="B16" s="82" t="s">
        <v>35</v>
      </c>
      <c r="C16" s="83">
        <v>2811</v>
      </c>
      <c r="D16" s="83">
        <v>0</v>
      </c>
      <c r="E16" s="83">
        <v>42943</v>
      </c>
      <c r="F16" s="83">
        <v>0</v>
      </c>
      <c r="G16" s="84">
        <v>6.5000000000000002E-2</v>
      </c>
      <c r="H16" s="84">
        <v>0</v>
      </c>
      <c r="I16" s="84">
        <v>2.5</v>
      </c>
      <c r="J16" s="84">
        <v>0</v>
      </c>
      <c r="K16" s="84">
        <v>2.5</v>
      </c>
      <c r="L16" s="84">
        <v>0</v>
      </c>
      <c r="M16" s="86">
        <v>3</v>
      </c>
    </row>
    <row r="17" spans="1:14" x14ac:dyDescent="0.25">
      <c r="A17" s="81">
        <v>560034</v>
      </c>
      <c r="B17" s="82" t="s">
        <v>95</v>
      </c>
      <c r="C17" s="83">
        <v>2833</v>
      </c>
      <c r="D17" s="83">
        <v>1</v>
      </c>
      <c r="E17" s="83">
        <v>37213</v>
      </c>
      <c r="F17" s="83">
        <v>1</v>
      </c>
      <c r="G17" s="84">
        <v>7.5999999999999998E-2</v>
      </c>
      <c r="H17" s="84">
        <v>1</v>
      </c>
      <c r="I17" s="84">
        <v>2.3881000000000001</v>
      </c>
      <c r="J17" s="84">
        <v>0</v>
      </c>
      <c r="K17" s="84">
        <v>2.3881000000000001</v>
      </c>
      <c r="L17" s="84">
        <v>0</v>
      </c>
      <c r="M17" s="86">
        <v>2</v>
      </c>
      <c r="N17" s="66"/>
    </row>
    <row r="18" spans="1:14" x14ac:dyDescent="0.25">
      <c r="A18" s="81">
        <v>560035</v>
      </c>
      <c r="B18" s="82" t="s">
        <v>96</v>
      </c>
      <c r="C18" s="83">
        <v>19</v>
      </c>
      <c r="D18" s="83">
        <v>2454</v>
      </c>
      <c r="E18" s="83">
        <v>1519</v>
      </c>
      <c r="F18" s="83">
        <v>33794</v>
      </c>
      <c r="G18" s="84">
        <v>1.2999999999999999E-2</v>
      </c>
      <c r="H18" s="84">
        <v>7.2999999999999995E-2</v>
      </c>
      <c r="I18" s="84">
        <v>2.5</v>
      </c>
      <c r="J18" s="84">
        <v>2.5</v>
      </c>
      <c r="K18" s="84">
        <v>0.1075</v>
      </c>
      <c r="L18" s="84">
        <v>2.3925000000000001</v>
      </c>
      <c r="M18" s="86">
        <v>3</v>
      </c>
    </row>
    <row r="19" spans="1:14" x14ac:dyDescent="0.25">
      <c r="A19" s="81">
        <v>560036</v>
      </c>
      <c r="B19" s="82" t="s">
        <v>97</v>
      </c>
      <c r="C19" s="83">
        <v>2765</v>
      </c>
      <c r="D19" s="83">
        <v>643</v>
      </c>
      <c r="E19" s="83">
        <v>44517</v>
      </c>
      <c r="F19" s="83">
        <v>10280</v>
      </c>
      <c r="G19" s="84">
        <v>6.2E-2</v>
      </c>
      <c r="H19" s="84">
        <v>6.3E-2</v>
      </c>
      <c r="I19" s="84">
        <v>2.5</v>
      </c>
      <c r="J19" s="84">
        <v>2.5</v>
      </c>
      <c r="K19" s="84">
        <v>2.0299999999999998</v>
      </c>
      <c r="L19" s="84">
        <v>0.47</v>
      </c>
      <c r="M19" s="86">
        <v>3</v>
      </c>
      <c r="N19" s="66"/>
    </row>
    <row r="20" spans="1:14" x14ac:dyDescent="0.25">
      <c r="A20" s="81">
        <v>560041</v>
      </c>
      <c r="B20" s="82" t="s">
        <v>98</v>
      </c>
      <c r="C20" s="83">
        <v>10</v>
      </c>
      <c r="D20" s="83">
        <v>1455</v>
      </c>
      <c r="E20" s="83">
        <v>417</v>
      </c>
      <c r="F20" s="83">
        <v>19316</v>
      </c>
      <c r="G20" s="84">
        <v>2.4E-2</v>
      </c>
      <c r="H20" s="84">
        <v>7.4999999999999997E-2</v>
      </c>
      <c r="I20" s="84">
        <v>2.5</v>
      </c>
      <c r="J20" s="84">
        <v>2.5</v>
      </c>
      <c r="K20" s="84">
        <v>5.2499999999999998E-2</v>
      </c>
      <c r="L20" s="84">
        <v>2.4474999999999998</v>
      </c>
      <c r="M20" s="86">
        <v>3</v>
      </c>
    </row>
    <row r="21" spans="1:14" x14ac:dyDescent="0.25">
      <c r="A21" s="81">
        <v>560043</v>
      </c>
      <c r="B21" s="82" t="s">
        <v>36</v>
      </c>
      <c r="C21" s="83">
        <v>1398</v>
      </c>
      <c r="D21" s="83">
        <v>532</v>
      </c>
      <c r="E21" s="83">
        <v>20309</v>
      </c>
      <c r="F21" s="83">
        <v>5046</v>
      </c>
      <c r="G21" s="84">
        <v>6.9000000000000006E-2</v>
      </c>
      <c r="H21" s="84">
        <v>0.105</v>
      </c>
      <c r="I21" s="84">
        <v>2.5</v>
      </c>
      <c r="J21" s="84">
        <v>2.4293999999999998</v>
      </c>
      <c r="K21" s="84">
        <v>2.0024999999999999</v>
      </c>
      <c r="L21" s="84">
        <v>0.48349999999999999</v>
      </c>
      <c r="M21" s="86">
        <v>2</v>
      </c>
      <c r="N21" s="66"/>
    </row>
    <row r="22" spans="1:14" x14ac:dyDescent="0.25">
      <c r="A22" s="81">
        <v>560045</v>
      </c>
      <c r="B22" s="82" t="s">
        <v>37</v>
      </c>
      <c r="C22" s="83">
        <v>1223</v>
      </c>
      <c r="D22" s="83">
        <v>259</v>
      </c>
      <c r="E22" s="83">
        <v>20288</v>
      </c>
      <c r="F22" s="83">
        <v>5983</v>
      </c>
      <c r="G22" s="84">
        <v>0.06</v>
      </c>
      <c r="H22" s="84">
        <v>4.2999999999999997E-2</v>
      </c>
      <c r="I22" s="84">
        <v>2.5</v>
      </c>
      <c r="J22" s="84">
        <v>2.5</v>
      </c>
      <c r="K22" s="84">
        <v>1.93</v>
      </c>
      <c r="L22" s="84">
        <v>0.56999999999999995</v>
      </c>
      <c r="M22" s="86">
        <v>3</v>
      </c>
    </row>
    <row r="23" spans="1:14" x14ac:dyDescent="0.25">
      <c r="A23" s="81">
        <v>560047</v>
      </c>
      <c r="B23" s="82" t="s">
        <v>99</v>
      </c>
      <c r="C23" s="83">
        <v>1764</v>
      </c>
      <c r="D23" s="83">
        <v>375</v>
      </c>
      <c r="E23" s="83">
        <v>28542</v>
      </c>
      <c r="F23" s="83">
        <v>8082</v>
      </c>
      <c r="G23" s="84">
        <v>6.2E-2</v>
      </c>
      <c r="H23" s="84">
        <v>4.5999999999999999E-2</v>
      </c>
      <c r="I23" s="84">
        <v>2.5</v>
      </c>
      <c r="J23" s="84">
        <v>2.5</v>
      </c>
      <c r="K23" s="84">
        <v>1.9475</v>
      </c>
      <c r="L23" s="84">
        <v>0.55249999999999999</v>
      </c>
      <c r="M23" s="86">
        <v>3</v>
      </c>
      <c r="N23" s="66"/>
    </row>
    <row r="24" spans="1:14" x14ac:dyDescent="0.25">
      <c r="A24" s="81">
        <v>560052</v>
      </c>
      <c r="B24" s="82" t="s">
        <v>38</v>
      </c>
      <c r="C24" s="83">
        <v>1290</v>
      </c>
      <c r="D24" s="83">
        <v>229</v>
      </c>
      <c r="E24" s="83">
        <v>16703</v>
      </c>
      <c r="F24" s="83">
        <v>5196</v>
      </c>
      <c r="G24" s="84">
        <v>7.6999999999999999E-2</v>
      </c>
      <c r="H24" s="84">
        <v>4.3999999999999997E-2</v>
      </c>
      <c r="I24" s="84">
        <v>2.3134000000000001</v>
      </c>
      <c r="J24" s="84">
        <v>2.5</v>
      </c>
      <c r="K24" s="84">
        <v>1.7650999999999999</v>
      </c>
      <c r="L24" s="84">
        <v>0.59250000000000003</v>
      </c>
      <c r="M24" s="86">
        <v>2</v>
      </c>
    </row>
    <row r="25" spans="1:14" x14ac:dyDescent="0.25">
      <c r="A25" s="81">
        <v>560053</v>
      </c>
      <c r="B25" s="82" t="s">
        <v>39</v>
      </c>
      <c r="C25" s="83">
        <v>1119</v>
      </c>
      <c r="D25" s="83">
        <v>284</v>
      </c>
      <c r="E25" s="83">
        <v>14845</v>
      </c>
      <c r="F25" s="83">
        <v>3905</v>
      </c>
      <c r="G25" s="84">
        <v>7.4999999999999997E-2</v>
      </c>
      <c r="H25" s="84">
        <v>7.2999999999999995E-2</v>
      </c>
      <c r="I25" s="84">
        <v>2.4626999999999999</v>
      </c>
      <c r="J25" s="84">
        <v>2.5</v>
      </c>
      <c r="K25" s="84">
        <v>1.9503999999999999</v>
      </c>
      <c r="L25" s="84">
        <v>0.52</v>
      </c>
      <c r="M25" s="86">
        <v>2</v>
      </c>
      <c r="N25" s="66"/>
    </row>
    <row r="26" spans="1:14" x14ac:dyDescent="0.25">
      <c r="A26" s="81">
        <v>560054</v>
      </c>
      <c r="B26" s="82" t="s">
        <v>40</v>
      </c>
      <c r="C26" s="83">
        <v>1347</v>
      </c>
      <c r="D26" s="83">
        <v>412</v>
      </c>
      <c r="E26" s="83">
        <v>15224</v>
      </c>
      <c r="F26" s="83">
        <v>5471</v>
      </c>
      <c r="G26" s="84">
        <v>8.7999999999999995E-2</v>
      </c>
      <c r="H26" s="84">
        <v>7.4999999999999997E-2</v>
      </c>
      <c r="I26" s="84">
        <v>1.4924999999999999</v>
      </c>
      <c r="J26" s="84">
        <v>2.5</v>
      </c>
      <c r="K26" s="84">
        <v>1.0985</v>
      </c>
      <c r="L26" s="84">
        <v>0.66</v>
      </c>
      <c r="M26" s="86">
        <v>2</v>
      </c>
    </row>
    <row r="27" spans="1:14" x14ac:dyDescent="0.25">
      <c r="A27" s="81">
        <v>560055</v>
      </c>
      <c r="B27" s="82" t="s">
        <v>100</v>
      </c>
      <c r="C27" s="83">
        <v>886</v>
      </c>
      <c r="D27" s="83">
        <v>197</v>
      </c>
      <c r="E27" s="83">
        <v>10475</v>
      </c>
      <c r="F27" s="83">
        <v>2586</v>
      </c>
      <c r="G27" s="84">
        <v>8.5000000000000006E-2</v>
      </c>
      <c r="H27" s="84">
        <v>7.5999999999999998E-2</v>
      </c>
      <c r="I27" s="84">
        <v>1.7163999999999999</v>
      </c>
      <c r="J27" s="84">
        <v>2.5</v>
      </c>
      <c r="K27" s="84">
        <v>1.3766</v>
      </c>
      <c r="L27" s="84">
        <v>0.495</v>
      </c>
      <c r="M27" s="86">
        <v>2</v>
      </c>
      <c r="N27" s="66"/>
    </row>
    <row r="28" spans="1:14" x14ac:dyDescent="0.25">
      <c r="A28" s="81">
        <v>560056</v>
      </c>
      <c r="B28" s="82" t="s">
        <v>41</v>
      </c>
      <c r="C28" s="83">
        <v>1232</v>
      </c>
      <c r="D28" s="83">
        <v>250</v>
      </c>
      <c r="E28" s="83">
        <v>14716</v>
      </c>
      <c r="F28" s="83">
        <v>3343</v>
      </c>
      <c r="G28" s="84">
        <v>8.4000000000000005E-2</v>
      </c>
      <c r="H28" s="84">
        <v>7.4999999999999997E-2</v>
      </c>
      <c r="I28" s="84">
        <v>1.7909999999999999</v>
      </c>
      <c r="J28" s="84">
        <v>2.5</v>
      </c>
      <c r="K28" s="84">
        <v>1.4597</v>
      </c>
      <c r="L28" s="84">
        <v>0.46250000000000002</v>
      </c>
      <c r="M28" s="86">
        <v>2</v>
      </c>
    </row>
    <row r="29" spans="1:14" x14ac:dyDescent="0.25">
      <c r="A29" s="81">
        <v>560057</v>
      </c>
      <c r="B29" s="82" t="s">
        <v>42</v>
      </c>
      <c r="C29" s="83">
        <v>1015</v>
      </c>
      <c r="D29" s="83">
        <v>281</v>
      </c>
      <c r="E29" s="83">
        <v>11888</v>
      </c>
      <c r="F29" s="83">
        <v>3089</v>
      </c>
      <c r="G29" s="84">
        <v>8.5000000000000006E-2</v>
      </c>
      <c r="H29" s="84">
        <v>9.0999999999999998E-2</v>
      </c>
      <c r="I29" s="84">
        <v>1.7163999999999999</v>
      </c>
      <c r="J29" s="84">
        <v>2.4674</v>
      </c>
      <c r="K29" s="84">
        <v>1.3628</v>
      </c>
      <c r="L29" s="84">
        <v>0.50829999999999997</v>
      </c>
      <c r="M29" s="86">
        <v>2</v>
      </c>
      <c r="N29" s="66"/>
    </row>
    <row r="30" spans="1:14" x14ac:dyDescent="0.25">
      <c r="A30" s="81">
        <v>560058</v>
      </c>
      <c r="B30" s="82" t="s">
        <v>43</v>
      </c>
      <c r="C30" s="83">
        <v>2428</v>
      </c>
      <c r="D30" s="83">
        <v>634</v>
      </c>
      <c r="E30" s="83">
        <v>34302</v>
      </c>
      <c r="F30" s="83">
        <v>9888</v>
      </c>
      <c r="G30" s="84">
        <v>7.0999999999999994E-2</v>
      </c>
      <c r="H30" s="84">
        <v>6.4000000000000001E-2</v>
      </c>
      <c r="I30" s="84">
        <v>2.5</v>
      </c>
      <c r="J30" s="84">
        <v>2.5</v>
      </c>
      <c r="K30" s="84">
        <v>1.94</v>
      </c>
      <c r="L30" s="84">
        <v>0.56000000000000005</v>
      </c>
      <c r="M30" s="86">
        <v>3</v>
      </c>
    </row>
    <row r="31" spans="1:14" x14ac:dyDescent="0.25">
      <c r="A31" s="81">
        <v>560059</v>
      </c>
      <c r="B31" s="82" t="s">
        <v>44</v>
      </c>
      <c r="C31" s="83">
        <v>955</v>
      </c>
      <c r="D31" s="83">
        <v>147</v>
      </c>
      <c r="E31" s="83">
        <v>10423</v>
      </c>
      <c r="F31" s="83">
        <v>2551</v>
      </c>
      <c r="G31" s="84">
        <v>9.1999999999999998E-2</v>
      </c>
      <c r="H31" s="84">
        <v>5.8000000000000003E-2</v>
      </c>
      <c r="I31" s="84">
        <v>1.194</v>
      </c>
      <c r="J31" s="84">
        <v>2.5</v>
      </c>
      <c r="K31" s="84">
        <v>0.95879999999999999</v>
      </c>
      <c r="L31" s="84">
        <v>0.49249999999999999</v>
      </c>
      <c r="M31" s="86">
        <v>1</v>
      </c>
      <c r="N31" s="66"/>
    </row>
    <row r="32" spans="1:14" x14ac:dyDescent="0.25">
      <c r="A32" s="81">
        <v>560060</v>
      </c>
      <c r="B32" s="82" t="s">
        <v>45</v>
      </c>
      <c r="C32" s="83">
        <v>869</v>
      </c>
      <c r="D32" s="83">
        <v>240</v>
      </c>
      <c r="E32" s="83">
        <v>11227</v>
      </c>
      <c r="F32" s="83">
        <v>3072</v>
      </c>
      <c r="G32" s="84">
        <v>7.6999999999999999E-2</v>
      </c>
      <c r="H32" s="84">
        <v>7.8E-2</v>
      </c>
      <c r="I32" s="84">
        <v>2.3134000000000001</v>
      </c>
      <c r="J32" s="84">
        <v>2.5</v>
      </c>
      <c r="K32" s="84">
        <v>1.8160000000000001</v>
      </c>
      <c r="L32" s="84">
        <v>0.53749999999999998</v>
      </c>
      <c r="M32" s="86">
        <v>2</v>
      </c>
    </row>
    <row r="33" spans="1:14" x14ac:dyDescent="0.25">
      <c r="A33" s="81">
        <v>560061</v>
      </c>
      <c r="B33" s="82" t="s">
        <v>46</v>
      </c>
      <c r="C33" s="83">
        <v>1563</v>
      </c>
      <c r="D33" s="83">
        <v>531</v>
      </c>
      <c r="E33" s="83">
        <v>17983</v>
      </c>
      <c r="F33" s="83">
        <v>5304</v>
      </c>
      <c r="G33" s="84">
        <v>8.6999999999999994E-2</v>
      </c>
      <c r="H33" s="84">
        <v>0.1</v>
      </c>
      <c r="I33" s="84">
        <v>1.5671999999999999</v>
      </c>
      <c r="J33" s="84">
        <v>2.4430000000000001</v>
      </c>
      <c r="K33" s="84">
        <v>1.2099</v>
      </c>
      <c r="L33" s="84">
        <v>0.55700000000000005</v>
      </c>
      <c r="M33" s="86">
        <v>2</v>
      </c>
      <c r="N33" s="66"/>
    </row>
    <row r="34" spans="1:14" x14ac:dyDescent="0.25">
      <c r="A34" s="81">
        <v>560062</v>
      </c>
      <c r="B34" s="82" t="s">
        <v>47</v>
      </c>
      <c r="C34" s="83">
        <v>882</v>
      </c>
      <c r="D34" s="83">
        <v>287</v>
      </c>
      <c r="E34" s="83">
        <v>12360</v>
      </c>
      <c r="F34" s="83">
        <v>3273</v>
      </c>
      <c r="G34" s="84">
        <v>7.0999999999999994E-2</v>
      </c>
      <c r="H34" s="84">
        <v>8.7999999999999995E-2</v>
      </c>
      <c r="I34" s="84">
        <v>2.5</v>
      </c>
      <c r="J34" s="84">
        <v>2.4756</v>
      </c>
      <c r="K34" s="84">
        <v>1.9775</v>
      </c>
      <c r="L34" s="84">
        <v>0.51739999999999997</v>
      </c>
      <c r="M34" s="86">
        <v>2</v>
      </c>
    </row>
    <row r="35" spans="1:14" x14ac:dyDescent="0.25">
      <c r="A35" s="81">
        <v>560063</v>
      </c>
      <c r="B35" s="82" t="s">
        <v>48</v>
      </c>
      <c r="C35" s="83">
        <v>1127</v>
      </c>
      <c r="D35" s="83">
        <v>265</v>
      </c>
      <c r="E35" s="83">
        <v>13418</v>
      </c>
      <c r="F35" s="83">
        <v>3830</v>
      </c>
      <c r="G35" s="84">
        <v>8.4000000000000005E-2</v>
      </c>
      <c r="H35" s="84">
        <v>6.9000000000000006E-2</v>
      </c>
      <c r="I35" s="84">
        <v>1.7909999999999999</v>
      </c>
      <c r="J35" s="84">
        <v>2.5</v>
      </c>
      <c r="K35" s="84">
        <v>1.3934</v>
      </c>
      <c r="L35" s="84">
        <v>0.55500000000000005</v>
      </c>
      <c r="M35" s="86">
        <v>2</v>
      </c>
      <c r="N35" s="66"/>
    </row>
    <row r="36" spans="1:14" x14ac:dyDescent="0.25">
      <c r="A36" s="81">
        <v>560064</v>
      </c>
      <c r="B36" s="82" t="s">
        <v>49</v>
      </c>
      <c r="C36" s="83">
        <v>2258</v>
      </c>
      <c r="D36" s="83">
        <v>444</v>
      </c>
      <c r="E36" s="83">
        <v>29813</v>
      </c>
      <c r="F36" s="83">
        <v>8415</v>
      </c>
      <c r="G36" s="84">
        <v>7.5999999999999998E-2</v>
      </c>
      <c r="H36" s="84">
        <v>5.2999999999999999E-2</v>
      </c>
      <c r="I36" s="84">
        <v>2.3881000000000001</v>
      </c>
      <c r="J36" s="84">
        <v>2.5</v>
      </c>
      <c r="K36" s="84">
        <v>1.8627</v>
      </c>
      <c r="L36" s="84">
        <v>0.55000000000000004</v>
      </c>
      <c r="M36" s="86">
        <v>2</v>
      </c>
    </row>
    <row r="37" spans="1:14" x14ac:dyDescent="0.25">
      <c r="A37" s="81">
        <v>560065</v>
      </c>
      <c r="B37" s="82" t="s">
        <v>101</v>
      </c>
      <c r="C37" s="83">
        <v>1029</v>
      </c>
      <c r="D37" s="83">
        <v>229</v>
      </c>
      <c r="E37" s="83">
        <v>12603</v>
      </c>
      <c r="F37" s="83">
        <v>2939</v>
      </c>
      <c r="G37" s="84">
        <v>8.2000000000000003E-2</v>
      </c>
      <c r="H37" s="84">
        <v>7.8E-2</v>
      </c>
      <c r="I37" s="84">
        <v>1.9402999999999999</v>
      </c>
      <c r="J37" s="84">
        <v>2.5</v>
      </c>
      <c r="K37" s="84">
        <v>1.5736000000000001</v>
      </c>
      <c r="L37" s="84">
        <v>0.47249999999999998</v>
      </c>
      <c r="M37" s="86">
        <v>2</v>
      </c>
      <c r="N37" s="66"/>
    </row>
    <row r="38" spans="1:14" x14ac:dyDescent="0.25">
      <c r="A38" s="81">
        <v>560066</v>
      </c>
      <c r="B38" s="82" t="s">
        <v>50</v>
      </c>
      <c r="C38" s="83">
        <v>736</v>
      </c>
      <c r="D38" s="83">
        <v>132</v>
      </c>
      <c r="E38" s="83">
        <v>8564</v>
      </c>
      <c r="F38" s="83">
        <v>2121</v>
      </c>
      <c r="G38" s="84">
        <v>8.5999999999999993E-2</v>
      </c>
      <c r="H38" s="84">
        <v>6.2E-2</v>
      </c>
      <c r="I38" s="84">
        <v>1.6417999999999999</v>
      </c>
      <c r="J38" s="84">
        <v>2.5</v>
      </c>
      <c r="K38" s="84">
        <v>1.3150999999999999</v>
      </c>
      <c r="L38" s="84">
        <v>0.4975</v>
      </c>
      <c r="M38" s="86">
        <v>2</v>
      </c>
    </row>
    <row r="39" spans="1:14" x14ac:dyDescent="0.25">
      <c r="A39" s="81">
        <v>560067</v>
      </c>
      <c r="B39" s="82" t="s">
        <v>51</v>
      </c>
      <c r="C39" s="83">
        <v>1713</v>
      </c>
      <c r="D39" s="83">
        <v>413</v>
      </c>
      <c r="E39" s="83">
        <v>21396</v>
      </c>
      <c r="F39" s="83">
        <v>6509</v>
      </c>
      <c r="G39" s="84">
        <v>0.08</v>
      </c>
      <c r="H39" s="84">
        <v>6.3E-2</v>
      </c>
      <c r="I39" s="84">
        <v>2.0895999999999999</v>
      </c>
      <c r="J39" s="84">
        <v>2.5</v>
      </c>
      <c r="K39" s="84">
        <v>1.6027</v>
      </c>
      <c r="L39" s="84">
        <v>0.58250000000000002</v>
      </c>
      <c r="M39" s="86">
        <v>2</v>
      </c>
      <c r="N39" s="66"/>
    </row>
    <row r="40" spans="1:14" x14ac:dyDescent="0.25">
      <c r="A40" s="81">
        <v>560068</v>
      </c>
      <c r="B40" s="82" t="s">
        <v>52</v>
      </c>
      <c r="C40" s="83">
        <v>1947</v>
      </c>
      <c r="D40" s="83">
        <v>469</v>
      </c>
      <c r="E40" s="83">
        <v>24828</v>
      </c>
      <c r="F40" s="83">
        <v>7246</v>
      </c>
      <c r="G40" s="84">
        <v>7.8E-2</v>
      </c>
      <c r="H40" s="84">
        <v>6.5000000000000002E-2</v>
      </c>
      <c r="I40" s="84">
        <v>2.2387999999999999</v>
      </c>
      <c r="J40" s="84">
        <v>2.5</v>
      </c>
      <c r="K40" s="84">
        <v>1.7327999999999999</v>
      </c>
      <c r="L40" s="84">
        <v>0.56499999999999995</v>
      </c>
      <c r="M40" s="86">
        <v>2</v>
      </c>
    </row>
    <row r="41" spans="1:14" x14ac:dyDescent="0.25">
      <c r="A41" s="81">
        <v>560069</v>
      </c>
      <c r="B41" s="82" t="s">
        <v>53</v>
      </c>
      <c r="C41" s="83">
        <v>1383</v>
      </c>
      <c r="D41" s="83">
        <v>307</v>
      </c>
      <c r="E41" s="83">
        <v>15152</v>
      </c>
      <c r="F41" s="83">
        <v>4227</v>
      </c>
      <c r="G41" s="84">
        <v>9.0999999999999998E-2</v>
      </c>
      <c r="H41" s="84">
        <v>7.2999999999999995E-2</v>
      </c>
      <c r="I41" s="84">
        <v>1.2686999999999999</v>
      </c>
      <c r="J41" s="84">
        <v>2.5</v>
      </c>
      <c r="K41" s="84">
        <v>0.99209999999999998</v>
      </c>
      <c r="L41" s="84">
        <v>0.54500000000000004</v>
      </c>
      <c r="M41" s="86">
        <v>2</v>
      </c>
      <c r="N41" s="66"/>
    </row>
    <row r="42" spans="1:14" x14ac:dyDescent="0.25">
      <c r="A42" s="81">
        <v>560070</v>
      </c>
      <c r="B42" s="82" t="s">
        <v>102</v>
      </c>
      <c r="C42" s="83">
        <v>4832</v>
      </c>
      <c r="D42" s="83">
        <v>1330</v>
      </c>
      <c r="E42" s="83">
        <v>61020</v>
      </c>
      <c r="F42" s="83">
        <v>20035</v>
      </c>
      <c r="G42" s="84">
        <v>7.9000000000000001E-2</v>
      </c>
      <c r="H42" s="84">
        <v>6.6000000000000003E-2</v>
      </c>
      <c r="I42" s="84">
        <v>2.1642000000000001</v>
      </c>
      <c r="J42" s="84">
        <v>2.5</v>
      </c>
      <c r="K42" s="84">
        <v>1.6295999999999999</v>
      </c>
      <c r="L42" s="84">
        <v>0.61750000000000005</v>
      </c>
      <c r="M42" s="86">
        <v>2</v>
      </c>
    </row>
    <row r="43" spans="1:14" x14ac:dyDescent="0.25">
      <c r="A43" s="81">
        <v>560071</v>
      </c>
      <c r="B43" s="82" t="s">
        <v>54</v>
      </c>
      <c r="C43" s="83">
        <v>1545</v>
      </c>
      <c r="D43" s="83">
        <v>363</v>
      </c>
      <c r="E43" s="83">
        <v>17700</v>
      </c>
      <c r="F43" s="83">
        <v>5861</v>
      </c>
      <c r="G43" s="84">
        <v>8.6999999999999994E-2</v>
      </c>
      <c r="H43" s="84">
        <v>6.2E-2</v>
      </c>
      <c r="I43" s="84">
        <v>1.5671999999999999</v>
      </c>
      <c r="J43" s="84">
        <v>2.5</v>
      </c>
      <c r="K43" s="84">
        <v>1.1769000000000001</v>
      </c>
      <c r="L43" s="84">
        <v>0.62250000000000005</v>
      </c>
      <c r="M43" s="86">
        <v>2</v>
      </c>
      <c r="N43" s="66"/>
    </row>
    <row r="44" spans="1:14" x14ac:dyDescent="0.25">
      <c r="A44" s="81">
        <v>560072</v>
      </c>
      <c r="B44" s="82" t="s">
        <v>55</v>
      </c>
      <c r="C44" s="83">
        <v>1477</v>
      </c>
      <c r="D44" s="83">
        <v>356</v>
      </c>
      <c r="E44" s="83">
        <v>18882</v>
      </c>
      <c r="F44" s="83">
        <v>4980</v>
      </c>
      <c r="G44" s="84">
        <v>7.8E-2</v>
      </c>
      <c r="H44" s="84">
        <v>7.0999999999999994E-2</v>
      </c>
      <c r="I44" s="84">
        <v>2.2387999999999999</v>
      </c>
      <c r="J44" s="84">
        <v>2.5</v>
      </c>
      <c r="K44" s="84">
        <v>1.7708999999999999</v>
      </c>
      <c r="L44" s="84">
        <v>0.52249999999999996</v>
      </c>
      <c r="M44" s="86">
        <v>2</v>
      </c>
    </row>
    <row r="45" spans="1:14" x14ac:dyDescent="0.25">
      <c r="A45" s="81">
        <v>560073</v>
      </c>
      <c r="B45" s="82" t="s">
        <v>56</v>
      </c>
      <c r="C45" s="83">
        <v>988</v>
      </c>
      <c r="D45" s="83">
        <v>136</v>
      </c>
      <c r="E45" s="83">
        <v>10662</v>
      </c>
      <c r="F45" s="83">
        <v>2112</v>
      </c>
      <c r="G45" s="84">
        <v>9.2999999999999999E-2</v>
      </c>
      <c r="H45" s="84">
        <v>6.4000000000000001E-2</v>
      </c>
      <c r="I45" s="84">
        <v>1.1194</v>
      </c>
      <c r="J45" s="84">
        <v>2.5</v>
      </c>
      <c r="K45" s="84">
        <v>0.93469999999999998</v>
      </c>
      <c r="L45" s="84">
        <v>0.41249999999999998</v>
      </c>
      <c r="M45" s="86">
        <v>1</v>
      </c>
      <c r="N45" s="66"/>
    </row>
    <row r="46" spans="1:14" x14ac:dyDescent="0.25">
      <c r="A46" s="81">
        <v>560074</v>
      </c>
      <c r="B46" s="82" t="s">
        <v>103</v>
      </c>
      <c r="C46" s="83">
        <v>1514</v>
      </c>
      <c r="D46" s="83">
        <v>369</v>
      </c>
      <c r="E46" s="83">
        <v>17598</v>
      </c>
      <c r="F46" s="83">
        <v>5564</v>
      </c>
      <c r="G46" s="84">
        <v>8.5999999999999993E-2</v>
      </c>
      <c r="H46" s="84">
        <v>6.6000000000000003E-2</v>
      </c>
      <c r="I46" s="84">
        <v>1.6417999999999999</v>
      </c>
      <c r="J46" s="84">
        <v>2.5</v>
      </c>
      <c r="K46" s="84">
        <v>1.2478</v>
      </c>
      <c r="L46" s="84">
        <v>0.6</v>
      </c>
      <c r="M46" s="86">
        <v>2</v>
      </c>
    </row>
    <row r="47" spans="1:14" x14ac:dyDescent="0.25">
      <c r="A47" s="81">
        <v>560075</v>
      </c>
      <c r="B47" s="82" t="s">
        <v>57</v>
      </c>
      <c r="C47" s="83">
        <v>2313</v>
      </c>
      <c r="D47" s="83">
        <v>440</v>
      </c>
      <c r="E47" s="83">
        <v>28618</v>
      </c>
      <c r="F47" s="83">
        <v>8521</v>
      </c>
      <c r="G47" s="84">
        <v>8.1000000000000003E-2</v>
      </c>
      <c r="H47" s="84">
        <v>5.1999999999999998E-2</v>
      </c>
      <c r="I47" s="84">
        <v>2.0148999999999999</v>
      </c>
      <c r="J47" s="84">
        <v>2.5</v>
      </c>
      <c r="K47" s="84">
        <v>1.5535000000000001</v>
      </c>
      <c r="L47" s="84">
        <v>0.57250000000000001</v>
      </c>
      <c r="M47" s="86">
        <v>2</v>
      </c>
      <c r="N47" s="66"/>
    </row>
    <row r="48" spans="1:14" x14ac:dyDescent="0.25">
      <c r="A48" s="81">
        <v>560076</v>
      </c>
      <c r="B48" s="82" t="s">
        <v>58</v>
      </c>
      <c r="C48" s="83">
        <v>571</v>
      </c>
      <c r="D48" s="83">
        <v>164</v>
      </c>
      <c r="E48" s="83">
        <v>8543</v>
      </c>
      <c r="F48" s="83">
        <v>2330</v>
      </c>
      <c r="G48" s="84">
        <v>6.7000000000000004E-2</v>
      </c>
      <c r="H48" s="84">
        <v>7.0000000000000007E-2</v>
      </c>
      <c r="I48" s="84">
        <v>2.5</v>
      </c>
      <c r="J48" s="84">
        <v>2.5</v>
      </c>
      <c r="K48" s="84">
        <v>1.9650000000000001</v>
      </c>
      <c r="L48" s="84">
        <v>0.53500000000000003</v>
      </c>
      <c r="M48" s="86">
        <v>3</v>
      </c>
    </row>
    <row r="49" spans="1:14" x14ac:dyDescent="0.25">
      <c r="A49" s="81">
        <v>560077</v>
      </c>
      <c r="B49" s="82" t="s">
        <v>104</v>
      </c>
      <c r="C49" s="83">
        <v>766</v>
      </c>
      <c r="D49" s="83">
        <v>131</v>
      </c>
      <c r="E49" s="83">
        <v>10197</v>
      </c>
      <c r="F49" s="83">
        <v>1985</v>
      </c>
      <c r="G49" s="84">
        <v>7.4999999999999997E-2</v>
      </c>
      <c r="H49" s="84">
        <v>6.6000000000000003E-2</v>
      </c>
      <c r="I49" s="84">
        <v>2.4626999999999999</v>
      </c>
      <c r="J49" s="84">
        <v>2.5</v>
      </c>
      <c r="K49" s="84">
        <v>2.0613000000000001</v>
      </c>
      <c r="L49" s="84">
        <v>0.40749999999999997</v>
      </c>
      <c r="M49" s="86">
        <v>2</v>
      </c>
      <c r="N49" s="66"/>
    </row>
    <row r="50" spans="1:14" x14ac:dyDescent="0.25">
      <c r="A50" s="81">
        <v>560078</v>
      </c>
      <c r="B50" s="82" t="s">
        <v>59</v>
      </c>
      <c r="C50" s="83">
        <v>2779</v>
      </c>
      <c r="D50" s="83">
        <v>975</v>
      </c>
      <c r="E50" s="83">
        <v>34100</v>
      </c>
      <c r="F50" s="83">
        <v>12173</v>
      </c>
      <c r="G50" s="84">
        <v>8.1000000000000003E-2</v>
      </c>
      <c r="H50" s="84">
        <v>0.08</v>
      </c>
      <c r="I50" s="84">
        <v>2.0148999999999999</v>
      </c>
      <c r="J50" s="84">
        <v>2.4973000000000001</v>
      </c>
      <c r="K50" s="84">
        <v>1.4850000000000001</v>
      </c>
      <c r="L50" s="84">
        <v>0.65680000000000005</v>
      </c>
      <c r="M50" s="86">
        <v>2</v>
      </c>
    </row>
    <row r="51" spans="1:14" x14ac:dyDescent="0.25">
      <c r="A51" s="81">
        <v>560079</v>
      </c>
      <c r="B51" s="82" t="s">
        <v>60</v>
      </c>
      <c r="C51" s="83">
        <v>2579</v>
      </c>
      <c r="D51" s="83">
        <v>933</v>
      </c>
      <c r="E51" s="83">
        <v>32485</v>
      </c>
      <c r="F51" s="83">
        <v>9479</v>
      </c>
      <c r="G51" s="84">
        <v>7.9000000000000001E-2</v>
      </c>
      <c r="H51" s="84">
        <v>9.8000000000000004E-2</v>
      </c>
      <c r="I51" s="84">
        <v>2.1642000000000001</v>
      </c>
      <c r="J51" s="84">
        <v>2.4483999999999999</v>
      </c>
      <c r="K51" s="84">
        <v>1.6751</v>
      </c>
      <c r="L51" s="84">
        <v>0.55330000000000001</v>
      </c>
      <c r="M51" s="86">
        <v>2</v>
      </c>
      <c r="N51" s="66"/>
    </row>
    <row r="52" spans="1:14" x14ac:dyDescent="0.25">
      <c r="A52" s="81">
        <v>560080</v>
      </c>
      <c r="B52" s="82" t="s">
        <v>61</v>
      </c>
      <c r="C52" s="83">
        <v>1385</v>
      </c>
      <c r="D52" s="83">
        <v>373</v>
      </c>
      <c r="E52" s="83">
        <v>17385</v>
      </c>
      <c r="F52" s="83">
        <v>5175</v>
      </c>
      <c r="G52" s="84">
        <v>0.08</v>
      </c>
      <c r="H52" s="84">
        <v>7.1999999999999995E-2</v>
      </c>
      <c r="I52" s="84">
        <v>2.0895999999999999</v>
      </c>
      <c r="J52" s="84">
        <v>2.5</v>
      </c>
      <c r="K52" s="84">
        <v>1.611</v>
      </c>
      <c r="L52" s="84">
        <v>0.57250000000000001</v>
      </c>
      <c r="M52" s="86">
        <v>2</v>
      </c>
    </row>
    <row r="53" spans="1:14" x14ac:dyDescent="0.25">
      <c r="A53" s="81">
        <v>560081</v>
      </c>
      <c r="B53" s="82" t="s">
        <v>62</v>
      </c>
      <c r="C53" s="83">
        <v>1448</v>
      </c>
      <c r="D53" s="83">
        <v>428</v>
      </c>
      <c r="E53" s="83">
        <v>19403</v>
      </c>
      <c r="F53" s="83">
        <v>6726</v>
      </c>
      <c r="G53" s="84">
        <v>7.4999999999999997E-2</v>
      </c>
      <c r="H53" s="84">
        <v>6.4000000000000001E-2</v>
      </c>
      <c r="I53" s="84">
        <v>2.4626999999999999</v>
      </c>
      <c r="J53" s="84">
        <v>2.5</v>
      </c>
      <c r="K53" s="84">
        <v>1.8298000000000001</v>
      </c>
      <c r="L53" s="84">
        <v>0.64249999999999996</v>
      </c>
      <c r="M53" s="86">
        <v>2</v>
      </c>
      <c r="N53" s="66"/>
    </row>
    <row r="54" spans="1:14" x14ac:dyDescent="0.25">
      <c r="A54" s="81">
        <v>560082</v>
      </c>
      <c r="B54" s="82" t="s">
        <v>63</v>
      </c>
      <c r="C54" s="83">
        <v>1162</v>
      </c>
      <c r="D54" s="83">
        <v>294</v>
      </c>
      <c r="E54" s="83">
        <v>14863</v>
      </c>
      <c r="F54" s="83">
        <v>3729</v>
      </c>
      <c r="G54" s="84">
        <v>7.8E-2</v>
      </c>
      <c r="H54" s="84">
        <v>7.9000000000000001E-2</v>
      </c>
      <c r="I54" s="84">
        <v>2.2387999999999999</v>
      </c>
      <c r="J54" s="84">
        <v>2.5</v>
      </c>
      <c r="K54" s="84">
        <v>1.7887999999999999</v>
      </c>
      <c r="L54" s="84">
        <v>0.50249999999999995</v>
      </c>
      <c r="M54" s="86">
        <v>2</v>
      </c>
    </row>
    <row r="55" spans="1:14" x14ac:dyDescent="0.25">
      <c r="A55" s="81">
        <v>560083</v>
      </c>
      <c r="B55" s="82" t="s">
        <v>64</v>
      </c>
      <c r="C55" s="83">
        <v>1188</v>
      </c>
      <c r="D55" s="83">
        <v>223</v>
      </c>
      <c r="E55" s="83">
        <v>13632</v>
      </c>
      <c r="F55" s="83">
        <v>3202</v>
      </c>
      <c r="G55" s="84">
        <v>8.6999999999999994E-2</v>
      </c>
      <c r="H55" s="84">
        <v>7.0000000000000007E-2</v>
      </c>
      <c r="I55" s="84">
        <v>1.5671999999999999</v>
      </c>
      <c r="J55" s="84">
        <v>2.5</v>
      </c>
      <c r="K55" s="84">
        <v>1.2694000000000001</v>
      </c>
      <c r="L55" s="84">
        <v>0.47499999999999998</v>
      </c>
      <c r="M55" s="86">
        <v>2</v>
      </c>
      <c r="N55" s="66"/>
    </row>
    <row r="56" spans="1:14" x14ac:dyDescent="0.25">
      <c r="A56" s="81">
        <v>560084</v>
      </c>
      <c r="B56" s="82" t="s">
        <v>65</v>
      </c>
      <c r="C56" s="83">
        <v>1504</v>
      </c>
      <c r="D56" s="83">
        <v>425</v>
      </c>
      <c r="E56" s="83">
        <v>19815</v>
      </c>
      <c r="F56" s="83">
        <v>6896</v>
      </c>
      <c r="G56" s="84">
        <v>7.5999999999999998E-2</v>
      </c>
      <c r="H56" s="84">
        <v>6.2E-2</v>
      </c>
      <c r="I56" s="84">
        <v>2.3881000000000001</v>
      </c>
      <c r="J56" s="84">
        <v>2.5</v>
      </c>
      <c r="K56" s="84">
        <v>1.7719</v>
      </c>
      <c r="L56" s="84">
        <v>0.64500000000000002</v>
      </c>
      <c r="M56" s="86">
        <v>2</v>
      </c>
    </row>
    <row r="57" spans="1:14" ht="26.25" x14ac:dyDescent="0.25">
      <c r="A57" s="81">
        <v>560085</v>
      </c>
      <c r="B57" s="82" t="s">
        <v>105</v>
      </c>
      <c r="C57" s="83">
        <v>199</v>
      </c>
      <c r="D57" s="83">
        <v>9</v>
      </c>
      <c r="E57" s="83">
        <v>8925</v>
      </c>
      <c r="F57" s="83">
        <v>241</v>
      </c>
      <c r="G57" s="84">
        <v>2.1999999999999999E-2</v>
      </c>
      <c r="H57" s="84">
        <v>3.6999999999999998E-2</v>
      </c>
      <c r="I57" s="84">
        <v>2.5</v>
      </c>
      <c r="J57" s="84">
        <v>2.5</v>
      </c>
      <c r="K57" s="84">
        <v>2.4350000000000001</v>
      </c>
      <c r="L57" s="84">
        <v>6.5000000000000002E-2</v>
      </c>
      <c r="M57" s="86">
        <v>3</v>
      </c>
      <c r="N57" s="66"/>
    </row>
    <row r="58" spans="1:14" ht="26.25" x14ac:dyDescent="0.25">
      <c r="A58" s="81">
        <v>560086</v>
      </c>
      <c r="B58" s="82" t="s">
        <v>106</v>
      </c>
      <c r="C58" s="83">
        <v>1476</v>
      </c>
      <c r="D58" s="83">
        <v>24</v>
      </c>
      <c r="E58" s="83">
        <v>17120</v>
      </c>
      <c r="F58" s="83">
        <v>400</v>
      </c>
      <c r="G58" s="84">
        <v>8.5999999999999993E-2</v>
      </c>
      <c r="H58" s="84">
        <v>0.06</v>
      </c>
      <c r="I58" s="84">
        <v>1.6417999999999999</v>
      </c>
      <c r="J58" s="84">
        <v>2.5</v>
      </c>
      <c r="K58" s="84">
        <v>1.6040000000000001</v>
      </c>
      <c r="L58" s="84">
        <v>5.7500000000000002E-2</v>
      </c>
      <c r="M58" s="86">
        <v>2</v>
      </c>
    </row>
    <row r="59" spans="1:14" x14ac:dyDescent="0.25">
      <c r="A59" s="81">
        <v>560087</v>
      </c>
      <c r="B59" s="82" t="s">
        <v>107</v>
      </c>
      <c r="C59" s="83">
        <v>1394</v>
      </c>
      <c r="D59" s="83">
        <v>0</v>
      </c>
      <c r="E59" s="83">
        <v>24758</v>
      </c>
      <c r="F59" s="83">
        <v>1</v>
      </c>
      <c r="G59" s="84">
        <v>5.6000000000000001E-2</v>
      </c>
      <c r="H59" s="84">
        <v>0</v>
      </c>
      <c r="I59" s="84">
        <v>2.5</v>
      </c>
      <c r="J59" s="84">
        <v>0</v>
      </c>
      <c r="K59" s="84">
        <v>2.5</v>
      </c>
      <c r="L59" s="84">
        <v>0</v>
      </c>
      <c r="M59" s="86">
        <v>3</v>
      </c>
      <c r="N59" s="66"/>
    </row>
    <row r="60" spans="1:14" ht="26.25" x14ac:dyDescent="0.25">
      <c r="A60" s="81">
        <v>560088</v>
      </c>
      <c r="B60" s="82" t="s">
        <v>108</v>
      </c>
      <c r="C60" s="83">
        <v>317</v>
      </c>
      <c r="D60" s="83">
        <v>0</v>
      </c>
      <c r="E60" s="83">
        <v>5998</v>
      </c>
      <c r="F60" s="83">
        <v>0</v>
      </c>
      <c r="G60" s="84">
        <v>5.2999999999999999E-2</v>
      </c>
      <c r="H60" s="84">
        <v>0</v>
      </c>
      <c r="I60" s="84">
        <v>2.5</v>
      </c>
      <c r="J60" s="84">
        <v>0</v>
      </c>
      <c r="K60" s="84">
        <v>2.5</v>
      </c>
      <c r="L60" s="84">
        <v>0</v>
      </c>
      <c r="M60" s="86">
        <v>3</v>
      </c>
    </row>
    <row r="61" spans="1:14" ht="26.25" x14ac:dyDescent="0.25">
      <c r="A61" s="81">
        <v>560089</v>
      </c>
      <c r="B61" s="82" t="s">
        <v>109</v>
      </c>
      <c r="C61" s="83">
        <v>265</v>
      </c>
      <c r="D61" s="83">
        <v>0</v>
      </c>
      <c r="E61" s="83">
        <v>4120</v>
      </c>
      <c r="F61" s="83">
        <v>0</v>
      </c>
      <c r="G61" s="84">
        <v>6.4000000000000001E-2</v>
      </c>
      <c r="H61" s="84">
        <v>0</v>
      </c>
      <c r="I61" s="84">
        <v>2.5</v>
      </c>
      <c r="J61" s="84">
        <v>0</v>
      </c>
      <c r="K61" s="84">
        <v>2.5</v>
      </c>
      <c r="L61" s="84">
        <v>0</v>
      </c>
      <c r="M61" s="86">
        <v>3</v>
      </c>
      <c r="N61" s="66"/>
    </row>
    <row r="62" spans="1:14" ht="26.25" x14ac:dyDescent="0.25">
      <c r="A62" s="81">
        <v>560096</v>
      </c>
      <c r="B62" s="82" t="s">
        <v>110</v>
      </c>
      <c r="C62" s="83">
        <v>18</v>
      </c>
      <c r="D62" s="83">
        <v>0</v>
      </c>
      <c r="E62" s="83">
        <v>370</v>
      </c>
      <c r="F62" s="83">
        <v>0</v>
      </c>
      <c r="G62" s="84">
        <v>4.9000000000000002E-2</v>
      </c>
      <c r="H62" s="84">
        <v>0</v>
      </c>
      <c r="I62" s="84">
        <v>2.5</v>
      </c>
      <c r="J62" s="84">
        <v>0</v>
      </c>
      <c r="K62" s="84">
        <v>2.5</v>
      </c>
      <c r="L62" s="84">
        <v>0</v>
      </c>
      <c r="M62" s="86">
        <v>3</v>
      </c>
    </row>
    <row r="63" spans="1:14" x14ac:dyDescent="0.25">
      <c r="A63" s="81">
        <v>560098</v>
      </c>
      <c r="B63" s="82" t="s">
        <v>111</v>
      </c>
      <c r="C63" s="83">
        <v>193</v>
      </c>
      <c r="D63" s="83">
        <v>0</v>
      </c>
      <c r="E63" s="83">
        <v>6463</v>
      </c>
      <c r="F63" s="83">
        <v>1</v>
      </c>
      <c r="G63" s="84">
        <v>0.03</v>
      </c>
      <c r="H63" s="84">
        <v>0</v>
      </c>
      <c r="I63" s="84">
        <v>2.5</v>
      </c>
      <c r="J63" s="84">
        <v>0</v>
      </c>
      <c r="K63" s="84">
        <v>2.5</v>
      </c>
      <c r="L63" s="84">
        <v>0</v>
      </c>
      <c r="M63" s="86">
        <v>3</v>
      </c>
      <c r="N63" s="66"/>
    </row>
    <row r="64" spans="1:14" ht="26.25" x14ac:dyDescent="0.25">
      <c r="A64" s="81">
        <v>560099</v>
      </c>
      <c r="B64" s="82" t="s">
        <v>112</v>
      </c>
      <c r="C64" s="83">
        <v>211</v>
      </c>
      <c r="D64" s="83">
        <v>0</v>
      </c>
      <c r="E64" s="83">
        <v>1948</v>
      </c>
      <c r="F64" s="83">
        <v>31</v>
      </c>
      <c r="G64" s="84">
        <v>0.108</v>
      </c>
      <c r="H64" s="84">
        <v>0</v>
      </c>
      <c r="I64" s="84">
        <v>0</v>
      </c>
      <c r="J64" s="84">
        <v>0</v>
      </c>
      <c r="K64" s="84">
        <v>0</v>
      </c>
      <c r="L64" s="84">
        <v>0</v>
      </c>
      <c r="M64" s="86">
        <v>0</v>
      </c>
    </row>
    <row r="65" spans="1:14" x14ac:dyDescent="0.25">
      <c r="A65" s="81">
        <v>560205</v>
      </c>
      <c r="B65" s="82" t="s">
        <v>113</v>
      </c>
      <c r="C65" s="83">
        <v>1</v>
      </c>
      <c r="D65" s="83">
        <v>0</v>
      </c>
      <c r="E65" s="83">
        <v>41</v>
      </c>
      <c r="F65" s="83">
        <v>24</v>
      </c>
      <c r="G65" s="84">
        <v>2.4E-2</v>
      </c>
      <c r="H65" s="84">
        <v>0</v>
      </c>
      <c r="I65" s="84">
        <v>2.5</v>
      </c>
      <c r="J65" s="84">
        <v>0</v>
      </c>
      <c r="K65" s="84">
        <v>1.5774999999999999</v>
      </c>
      <c r="L65" s="84">
        <v>0</v>
      </c>
      <c r="M65" s="86">
        <v>2</v>
      </c>
      <c r="N65" s="66"/>
    </row>
    <row r="66" spans="1:14" ht="39" x14ac:dyDescent="0.25">
      <c r="A66" s="81">
        <v>560206</v>
      </c>
      <c r="B66" s="82" t="s">
        <v>66</v>
      </c>
      <c r="C66" s="83">
        <v>3769</v>
      </c>
      <c r="D66" s="83">
        <v>0</v>
      </c>
      <c r="E66" s="83">
        <v>70749</v>
      </c>
      <c r="F66" s="83">
        <v>10</v>
      </c>
      <c r="G66" s="84">
        <v>5.2999999999999999E-2</v>
      </c>
      <c r="H66" s="84">
        <v>0</v>
      </c>
      <c r="I66" s="84">
        <v>2.5</v>
      </c>
      <c r="J66" s="84">
        <v>0</v>
      </c>
      <c r="K66" s="84">
        <v>2.5</v>
      </c>
      <c r="L66" s="84">
        <v>0</v>
      </c>
      <c r="M66" s="86">
        <v>3</v>
      </c>
    </row>
    <row r="67" spans="1:14" ht="39" x14ac:dyDescent="0.25">
      <c r="A67" s="81">
        <v>560214</v>
      </c>
      <c r="B67" s="82" t="s">
        <v>67</v>
      </c>
      <c r="C67" s="83">
        <v>5046</v>
      </c>
      <c r="D67" s="83">
        <v>1401</v>
      </c>
      <c r="E67" s="83">
        <v>81625</v>
      </c>
      <c r="F67" s="83">
        <v>26554</v>
      </c>
      <c r="G67" s="84">
        <v>6.2E-2</v>
      </c>
      <c r="H67" s="84">
        <v>5.2999999999999999E-2</v>
      </c>
      <c r="I67" s="84">
        <v>2.5</v>
      </c>
      <c r="J67" s="84">
        <v>2.5</v>
      </c>
      <c r="K67" s="84">
        <v>1.8875</v>
      </c>
      <c r="L67" s="84">
        <v>0.61250000000000004</v>
      </c>
      <c r="M67" s="86">
        <v>3</v>
      </c>
    </row>
  </sheetData>
  <mergeCells count="10">
    <mergeCell ref="I1:M1"/>
    <mergeCell ref="A2:M2"/>
    <mergeCell ref="A3:M3"/>
    <mergeCell ref="A4:A5"/>
    <mergeCell ref="B4:B5"/>
    <mergeCell ref="C4:D4"/>
    <mergeCell ref="E4:F4"/>
    <mergeCell ref="G4:H4"/>
    <mergeCell ref="I4:J4"/>
    <mergeCell ref="K4:L4"/>
  </mergeCells>
  <pageMargins left="0.70866141732283472" right="0.70866141732283472" top="0.74803149606299213" bottom="0.74803149606299213" header="0.31496062992125984" footer="0.31496062992125984"/>
  <pageSetup paperSize="9" scale="85" orientation="landscape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0"/>
  <sheetViews>
    <sheetView view="pageBreakPreview" zoomScale="106" zoomScaleNormal="85" zoomScaleSheetLayoutView="106"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I1" sqref="I1:M1"/>
    </sheetView>
  </sheetViews>
  <sheetFormatPr defaultRowHeight="15" x14ac:dyDescent="0.25"/>
  <cols>
    <col min="1" max="1" width="7.85546875" style="61" customWidth="1"/>
    <col min="2" max="2" width="30.7109375" style="62" customWidth="1"/>
    <col min="3" max="3" width="9.5703125" style="63" customWidth="1"/>
    <col min="4" max="4" width="10.28515625" style="63" customWidth="1"/>
    <col min="5" max="5" width="12.5703125" style="63" customWidth="1"/>
    <col min="6" max="6" width="9.42578125" style="87" customWidth="1"/>
    <col min="7" max="7" width="10.7109375" style="87" customWidth="1"/>
    <col min="8" max="8" width="10.5703125" style="65" customWidth="1"/>
    <col min="9" max="9" width="11.42578125" style="65" customWidth="1"/>
    <col min="10" max="10" width="10.85546875" style="87" bestFit="1" customWidth="1"/>
    <col min="11" max="11" width="10.28515625" style="66" customWidth="1"/>
    <col min="12" max="12" width="9.140625" style="66" customWidth="1"/>
    <col min="13" max="13" width="13.5703125" style="68" customWidth="1"/>
    <col min="14" max="14" width="11.7109375" style="68" bestFit="1" customWidth="1"/>
    <col min="15" max="16384" width="9.140625" style="68"/>
  </cols>
  <sheetData>
    <row r="1" spans="1:14" ht="40.5" customHeight="1" x14ac:dyDescent="0.25">
      <c r="F1" s="64"/>
      <c r="G1" s="64"/>
      <c r="I1" s="429" t="s">
        <v>168</v>
      </c>
      <c r="J1" s="429"/>
      <c r="K1" s="429"/>
      <c r="L1" s="429"/>
      <c r="M1" s="429"/>
    </row>
    <row r="2" spans="1:14" ht="26.45" customHeight="1" x14ac:dyDescent="0.25">
      <c r="A2" s="430" t="s">
        <v>128</v>
      </c>
      <c r="B2" s="430"/>
      <c r="C2" s="430"/>
      <c r="D2" s="430"/>
      <c r="E2" s="430"/>
      <c r="F2" s="430"/>
      <c r="G2" s="430"/>
      <c r="H2" s="430"/>
      <c r="I2" s="430"/>
      <c r="J2" s="430"/>
      <c r="K2" s="430"/>
      <c r="L2" s="430"/>
      <c r="M2" s="430"/>
    </row>
    <row r="3" spans="1:14" s="63" customFormat="1" ht="39.75" customHeight="1" x14ac:dyDescent="0.2">
      <c r="A3" s="438" t="s">
        <v>167</v>
      </c>
      <c r="B3" s="438"/>
      <c r="C3" s="438"/>
      <c r="D3" s="438"/>
      <c r="E3" s="438"/>
      <c r="F3" s="438"/>
      <c r="G3" s="438"/>
      <c r="H3" s="438"/>
      <c r="I3" s="438"/>
      <c r="J3" s="438"/>
      <c r="K3" s="438"/>
      <c r="L3" s="438"/>
      <c r="M3" s="438"/>
    </row>
    <row r="4" spans="1:14" ht="63.75" customHeight="1" x14ac:dyDescent="0.25">
      <c r="A4" s="449" t="s">
        <v>75</v>
      </c>
      <c r="B4" s="451" t="s">
        <v>76</v>
      </c>
      <c r="C4" s="453" t="s">
        <v>129</v>
      </c>
      <c r="D4" s="454"/>
      <c r="E4" s="455" t="s">
        <v>130</v>
      </c>
      <c r="F4" s="456"/>
      <c r="G4" s="457" t="s">
        <v>131</v>
      </c>
      <c r="H4" s="458"/>
      <c r="I4" s="459" t="s">
        <v>132</v>
      </c>
      <c r="J4" s="460"/>
      <c r="K4" s="461" t="s">
        <v>81</v>
      </c>
      <c r="L4" s="462"/>
      <c r="M4" s="69" t="s">
        <v>83</v>
      </c>
    </row>
    <row r="5" spans="1:14" ht="26.25" x14ac:dyDescent="0.25">
      <c r="A5" s="450"/>
      <c r="B5" s="452"/>
      <c r="C5" s="70" t="s">
        <v>84</v>
      </c>
      <c r="D5" s="71" t="s">
        <v>85</v>
      </c>
      <c r="E5" s="70" t="s">
        <v>84</v>
      </c>
      <c r="F5" s="71" t="s">
        <v>85</v>
      </c>
      <c r="G5" s="72" t="s">
        <v>84</v>
      </c>
      <c r="H5" s="73" t="s">
        <v>85</v>
      </c>
      <c r="I5" s="72" t="s">
        <v>84</v>
      </c>
      <c r="J5" s="73" t="s">
        <v>85</v>
      </c>
      <c r="K5" s="72" t="s">
        <v>84</v>
      </c>
      <c r="L5" s="73" t="s">
        <v>85</v>
      </c>
      <c r="M5" s="70" t="s">
        <v>86</v>
      </c>
    </row>
    <row r="6" spans="1:14" s="97" customFormat="1" x14ac:dyDescent="0.25">
      <c r="A6" s="89"/>
      <c r="B6" s="75" t="s">
        <v>87</v>
      </c>
      <c r="C6" s="90">
        <v>224460</v>
      </c>
      <c r="D6" s="90">
        <v>51485</v>
      </c>
      <c r="E6" s="90">
        <v>1481060</v>
      </c>
      <c r="F6" s="90">
        <v>432833</v>
      </c>
      <c r="G6" s="91">
        <v>0.15160000000000001</v>
      </c>
      <c r="H6" s="91">
        <v>0.11890000000000001</v>
      </c>
      <c r="I6" s="91"/>
      <c r="J6" s="91"/>
      <c r="K6" s="91"/>
      <c r="L6" s="91"/>
      <c r="M6" s="93"/>
    </row>
    <row r="7" spans="1:14" ht="26.25" x14ac:dyDescent="0.25">
      <c r="A7" s="81">
        <v>560002</v>
      </c>
      <c r="B7" s="82" t="s">
        <v>32</v>
      </c>
      <c r="C7" s="83">
        <v>3294</v>
      </c>
      <c r="D7" s="83">
        <v>0</v>
      </c>
      <c r="E7" s="83">
        <v>17806</v>
      </c>
      <c r="F7" s="83">
        <v>0</v>
      </c>
      <c r="G7" s="84">
        <v>0.185</v>
      </c>
      <c r="H7" s="84">
        <v>0</v>
      </c>
      <c r="I7" s="84">
        <v>0.97219999999999995</v>
      </c>
      <c r="J7" s="84">
        <v>0</v>
      </c>
      <c r="K7" s="84">
        <v>0.97219999999999995</v>
      </c>
      <c r="L7" s="84">
        <v>0</v>
      </c>
      <c r="M7" s="86">
        <v>0.97</v>
      </c>
      <c r="N7" s="66"/>
    </row>
    <row r="8" spans="1:14" ht="26.25" x14ac:dyDescent="0.25">
      <c r="A8" s="81">
        <v>560014</v>
      </c>
      <c r="B8" s="82" t="s">
        <v>89</v>
      </c>
      <c r="C8" s="83">
        <v>363</v>
      </c>
      <c r="D8" s="83">
        <v>5</v>
      </c>
      <c r="E8" s="83">
        <v>5315</v>
      </c>
      <c r="F8" s="83">
        <v>16</v>
      </c>
      <c r="G8" s="84">
        <v>6.8000000000000005E-2</v>
      </c>
      <c r="H8" s="84">
        <v>0.313</v>
      </c>
      <c r="I8" s="84">
        <v>2.5</v>
      </c>
      <c r="J8" s="84">
        <v>2.0041000000000002</v>
      </c>
      <c r="K8" s="84">
        <v>2.4925000000000002</v>
      </c>
      <c r="L8" s="84">
        <v>6.0000000000000001E-3</v>
      </c>
      <c r="M8" s="86">
        <v>2.5</v>
      </c>
    </row>
    <row r="9" spans="1:14" x14ac:dyDescent="0.25">
      <c r="A9" s="81">
        <v>560017</v>
      </c>
      <c r="B9" s="82" t="s">
        <v>70</v>
      </c>
      <c r="C9" s="83">
        <v>13621</v>
      </c>
      <c r="D9" s="83">
        <v>0</v>
      </c>
      <c r="E9" s="83">
        <v>80281</v>
      </c>
      <c r="F9" s="83">
        <v>2</v>
      </c>
      <c r="G9" s="84">
        <v>0.17</v>
      </c>
      <c r="H9" s="84">
        <v>0</v>
      </c>
      <c r="I9" s="84">
        <v>1.6667000000000001</v>
      </c>
      <c r="J9" s="84">
        <v>0</v>
      </c>
      <c r="K9" s="84">
        <v>1.6667000000000001</v>
      </c>
      <c r="L9" s="84">
        <v>0</v>
      </c>
      <c r="M9" s="86">
        <v>1.67</v>
      </c>
      <c r="N9" s="66"/>
    </row>
    <row r="10" spans="1:14" x14ac:dyDescent="0.25">
      <c r="A10" s="81">
        <v>560019</v>
      </c>
      <c r="B10" s="82" t="s">
        <v>90</v>
      </c>
      <c r="C10" s="83">
        <v>15941</v>
      </c>
      <c r="D10" s="83">
        <v>545</v>
      </c>
      <c r="E10" s="83">
        <v>88748</v>
      </c>
      <c r="F10" s="83">
        <v>4112</v>
      </c>
      <c r="G10" s="84">
        <v>0.18</v>
      </c>
      <c r="H10" s="84">
        <v>0.13300000000000001</v>
      </c>
      <c r="I10" s="84">
        <v>1.2037</v>
      </c>
      <c r="J10" s="84">
        <v>2.5</v>
      </c>
      <c r="K10" s="84">
        <v>1.1507000000000001</v>
      </c>
      <c r="L10" s="84">
        <v>0.11</v>
      </c>
      <c r="M10" s="86">
        <v>1.26</v>
      </c>
    </row>
    <row r="11" spans="1:14" x14ac:dyDescent="0.25">
      <c r="A11" s="81">
        <v>560021</v>
      </c>
      <c r="B11" s="82" t="s">
        <v>91</v>
      </c>
      <c r="C11" s="83">
        <v>10609</v>
      </c>
      <c r="D11" s="83">
        <v>6841</v>
      </c>
      <c r="E11" s="83">
        <v>55875</v>
      </c>
      <c r="F11" s="83">
        <v>40037</v>
      </c>
      <c r="G11" s="84">
        <v>0.19</v>
      </c>
      <c r="H11" s="84">
        <v>0.17100000000000001</v>
      </c>
      <c r="I11" s="84">
        <v>0.74070000000000003</v>
      </c>
      <c r="J11" s="84">
        <v>2.4182999999999999</v>
      </c>
      <c r="K11" s="84">
        <v>0.43190000000000001</v>
      </c>
      <c r="L11" s="84">
        <v>1.0084</v>
      </c>
      <c r="M11" s="86">
        <v>1.44</v>
      </c>
      <c r="N11" s="66"/>
    </row>
    <row r="12" spans="1:14" x14ac:dyDescent="0.25">
      <c r="A12" s="81">
        <v>560022</v>
      </c>
      <c r="B12" s="82" t="s">
        <v>92</v>
      </c>
      <c r="C12" s="83">
        <v>13288</v>
      </c>
      <c r="D12" s="83">
        <v>3459</v>
      </c>
      <c r="E12" s="83">
        <v>67411</v>
      </c>
      <c r="F12" s="83">
        <v>23335</v>
      </c>
      <c r="G12" s="84">
        <v>0.19700000000000001</v>
      </c>
      <c r="H12" s="84">
        <v>0.14799999999999999</v>
      </c>
      <c r="I12" s="84">
        <v>0.41670000000000001</v>
      </c>
      <c r="J12" s="84">
        <v>2.4853999999999998</v>
      </c>
      <c r="K12" s="84">
        <v>0.30959999999999999</v>
      </c>
      <c r="L12" s="84">
        <v>0.63880000000000003</v>
      </c>
      <c r="M12" s="86">
        <v>0.95</v>
      </c>
    </row>
    <row r="13" spans="1:14" x14ac:dyDescent="0.25">
      <c r="A13" s="81">
        <v>560024</v>
      </c>
      <c r="B13" s="82" t="s">
        <v>71</v>
      </c>
      <c r="C13" s="83">
        <v>139</v>
      </c>
      <c r="D13" s="83">
        <v>7550</v>
      </c>
      <c r="E13" s="83">
        <v>1991</v>
      </c>
      <c r="F13" s="83">
        <v>53127</v>
      </c>
      <c r="G13" s="84">
        <v>7.0000000000000007E-2</v>
      </c>
      <c r="H13" s="84">
        <v>0.14199999999999999</v>
      </c>
      <c r="I13" s="84">
        <v>2.5</v>
      </c>
      <c r="J13" s="84">
        <v>2.5</v>
      </c>
      <c r="K13" s="84">
        <v>0.09</v>
      </c>
      <c r="L13" s="84">
        <v>2.41</v>
      </c>
      <c r="M13" s="86">
        <v>2.5</v>
      </c>
      <c r="N13" s="66"/>
    </row>
    <row r="14" spans="1:14" ht="26.25" x14ac:dyDescent="0.25">
      <c r="A14" s="81">
        <v>560026</v>
      </c>
      <c r="B14" s="82" t="s">
        <v>93</v>
      </c>
      <c r="C14" s="83">
        <v>19243</v>
      </c>
      <c r="D14" s="83">
        <v>3877</v>
      </c>
      <c r="E14" s="83">
        <v>104556</v>
      </c>
      <c r="F14" s="83">
        <v>20706</v>
      </c>
      <c r="G14" s="84">
        <v>0.184</v>
      </c>
      <c r="H14" s="84">
        <v>0.187</v>
      </c>
      <c r="I14" s="84">
        <v>1.0185</v>
      </c>
      <c r="J14" s="84">
        <v>2.3715999999999999</v>
      </c>
      <c r="K14" s="84">
        <v>0.85050000000000003</v>
      </c>
      <c r="L14" s="84">
        <v>0.39129999999999998</v>
      </c>
      <c r="M14" s="86">
        <v>1.24</v>
      </c>
    </row>
    <row r="15" spans="1:14" x14ac:dyDescent="0.25">
      <c r="A15" s="81">
        <v>560032</v>
      </c>
      <c r="B15" s="82" t="s">
        <v>94</v>
      </c>
      <c r="C15" s="83">
        <v>3469</v>
      </c>
      <c r="D15" s="83">
        <v>0</v>
      </c>
      <c r="E15" s="83">
        <v>20389</v>
      </c>
      <c r="F15" s="83">
        <v>1</v>
      </c>
      <c r="G15" s="84">
        <v>0.17</v>
      </c>
      <c r="H15" s="84">
        <v>0</v>
      </c>
      <c r="I15" s="84">
        <v>1.6667000000000001</v>
      </c>
      <c r="J15" s="84">
        <v>0</v>
      </c>
      <c r="K15" s="84">
        <v>1.6667000000000001</v>
      </c>
      <c r="L15" s="84">
        <v>0</v>
      </c>
      <c r="M15" s="86">
        <v>1.67</v>
      </c>
      <c r="N15" s="66"/>
    </row>
    <row r="16" spans="1:14" x14ac:dyDescent="0.25">
      <c r="A16" s="81">
        <v>560033</v>
      </c>
      <c r="B16" s="82" t="s">
        <v>35</v>
      </c>
      <c r="C16" s="83">
        <v>6392</v>
      </c>
      <c r="D16" s="83">
        <v>0</v>
      </c>
      <c r="E16" s="83">
        <v>42943</v>
      </c>
      <c r="F16" s="83">
        <v>0</v>
      </c>
      <c r="G16" s="84">
        <v>0.14899999999999999</v>
      </c>
      <c r="H16" s="84">
        <v>0</v>
      </c>
      <c r="I16" s="84">
        <v>2.5</v>
      </c>
      <c r="J16" s="84">
        <v>0</v>
      </c>
      <c r="K16" s="84">
        <v>2.5</v>
      </c>
      <c r="L16" s="84">
        <v>0</v>
      </c>
      <c r="M16" s="86">
        <v>2.5</v>
      </c>
    </row>
    <row r="17" spans="1:14" x14ac:dyDescent="0.25">
      <c r="A17" s="81">
        <v>560034</v>
      </c>
      <c r="B17" s="82" t="s">
        <v>95</v>
      </c>
      <c r="C17" s="83">
        <v>5574</v>
      </c>
      <c r="D17" s="83">
        <v>1</v>
      </c>
      <c r="E17" s="83">
        <v>37213</v>
      </c>
      <c r="F17" s="83">
        <v>1</v>
      </c>
      <c r="G17" s="84">
        <v>0.15</v>
      </c>
      <c r="H17" s="84">
        <v>1</v>
      </c>
      <c r="I17" s="84">
        <v>2.5</v>
      </c>
      <c r="J17" s="84">
        <v>0</v>
      </c>
      <c r="K17" s="84">
        <v>2.5</v>
      </c>
      <c r="L17" s="84">
        <v>0</v>
      </c>
      <c r="M17" s="86">
        <v>2.5</v>
      </c>
      <c r="N17" s="66"/>
    </row>
    <row r="18" spans="1:14" x14ac:dyDescent="0.25">
      <c r="A18" s="81">
        <v>560035</v>
      </c>
      <c r="B18" s="82" t="s">
        <v>96</v>
      </c>
      <c r="C18" s="83">
        <v>77</v>
      </c>
      <c r="D18" s="83">
        <v>4562</v>
      </c>
      <c r="E18" s="83">
        <v>1519</v>
      </c>
      <c r="F18" s="83">
        <v>33794</v>
      </c>
      <c r="G18" s="84">
        <v>5.0999999999999997E-2</v>
      </c>
      <c r="H18" s="84">
        <v>0.13500000000000001</v>
      </c>
      <c r="I18" s="84">
        <v>2.5</v>
      </c>
      <c r="J18" s="84">
        <v>2.5</v>
      </c>
      <c r="K18" s="84">
        <v>0.1075</v>
      </c>
      <c r="L18" s="84">
        <v>2.3925000000000001</v>
      </c>
      <c r="M18" s="86">
        <v>2.5</v>
      </c>
    </row>
    <row r="19" spans="1:14" x14ac:dyDescent="0.25">
      <c r="A19" s="81">
        <v>560036</v>
      </c>
      <c r="B19" s="82" t="s">
        <v>97</v>
      </c>
      <c r="C19" s="83">
        <v>7054</v>
      </c>
      <c r="D19" s="83">
        <v>1331</v>
      </c>
      <c r="E19" s="83">
        <v>44517</v>
      </c>
      <c r="F19" s="83">
        <v>10280</v>
      </c>
      <c r="G19" s="84">
        <v>0.158</v>
      </c>
      <c r="H19" s="84">
        <v>0.129</v>
      </c>
      <c r="I19" s="84">
        <v>2.2222</v>
      </c>
      <c r="J19" s="84">
        <v>2.5</v>
      </c>
      <c r="K19" s="84">
        <v>1.8044</v>
      </c>
      <c r="L19" s="84">
        <v>0.47</v>
      </c>
      <c r="M19" s="86">
        <v>2.27</v>
      </c>
      <c r="N19" s="66"/>
    </row>
    <row r="20" spans="1:14" x14ac:dyDescent="0.25">
      <c r="A20" s="81">
        <v>560041</v>
      </c>
      <c r="B20" s="82" t="s">
        <v>98</v>
      </c>
      <c r="C20" s="83">
        <v>23</v>
      </c>
      <c r="D20" s="83">
        <v>2035</v>
      </c>
      <c r="E20" s="83">
        <v>417</v>
      </c>
      <c r="F20" s="83">
        <v>19316</v>
      </c>
      <c r="G20" s="84">
        <v>5.5E-2</v>
      </c>
      <c r="H20" s="84">
        <v>0.105</v>
      </c>
      <c r="I20" s="84">
        <v>2.5</v>
      </c>
      <c r="J20" s="84">
        <v>2.5</v>
      </c>
      <c r="K20" s="84">
        <v>5.2499999999999998E-2</v>
      </c>
      <c r="L20" s="84">
        <v>2.4474999999999998</v>
      </c>
      <c r="M20" s="86">
        <v>2.5</v>
      </c>
    </row>
    <row r="21" spans="1:14" x14ac:dyDescent="0.25">
      <c r="A21" s="81">
        <v>560043</v>
      </c>
      <c r="B21" s="82" t="s">
        <v>36</v>
      </c>
      <c r="C21" s="83">
        <v>3833</v>
      </c>
      <c r="D21" s="83">
        <v>500</v>
      </c>
      <c r="E21" s="83">
        <v>20309</v>
      </c>
      <c r="F21" s="83">
        <v>5046</v>
      </c>
      <c r="G21" s="84">
        <v>0.189</v>
      </c>
      <c r="H21" s="84">
        <v>9.9000000000000005E-2</v>
      </c>
      <c r="I21" s="84">
        <v>0.78700000000000003</v>
      </c>
      <c r="J21" s="84">
        <v>2.5</v>
      </c>
      <c r="K21" s="84">
        <v>0.63039999999999996</v>
      </c>
      <c r="L21" s="84">
        <v>0.4975</v>
      </c>
      <c r="M21" s="86">
        <v>1.1299999999999999</v>
      </c>
      <c r="N21" s="66"/>
    </row>
    <row r="22" spans="1:14" x14ac:dyDescent="0.25">
      <c r="A22" s="81">
        <v>560045</v>
      </c>
      <c r="B22" s="82" t="s">
        <v>37</v>
      </c>
      <c r="C22" s="83">
        <v>3567</v>
      </c>
      <c r="D22" s="83">
        <v>529</v>
      </c>
      <c r="E22" s="83">
        <v>20288</v>
      </c>
      <c r="F22" s="83">
        <v>5983</v>
      </c>
      <c r="G22" s="84">
        <v>0.17599999999999999</v>
      </c>
      <c r="H22" s="84">
        <v>8.7999999999999995E-2</v>
      </c>
      <c r="I22" s="84">
        <v>1.3889</v>
      </c>
      <c r="J22" s="84">
        <v>2.5</v>
      </c>
      <c r="K22" s="84">
        <v>1.0722</v>
      </c>
      <c r="L22" s="84">
        <v>0.56999999999999995</v>
      </c>
      <c r="M22" s="86">
        <v>1.64</v>
      </c>
    </row>
    <row r="23" spans="1:14" x14ac:dyDescent="0.25">
      <c r="A23" s="81">
        <v>560047</v>
      </c>
      <c r="B23" s="82" t="s">
        <v>99</v>
      </c>
      <c r="C23" s="83">
        <v>3837</v>
      </c>
      <c r="D23" s="83">
        <v>642</v>
      </c>
      <c r="E23" s="83">
        <v>28542</v>
      </c>
      <c r="F23" s="83">
        <v>8082</v>
      </c>
      <c r="G23" s="84">
        <v>0.13400000000000001</v>
      </c>
      <c r="H23" s="84">
        <v>7.9000000000000001E-2</v>
      </c>
      <c r="I23" s="84">
        <v>2.5</v>
      </c>
      <c r="J23" s="84">
        <v>2.5</v>
      </c>
      <c r="K23" s="84">
        <v>1.9475</v>
      </c>
      <c r="L23" s="84">
        <v>0.55249999999999999</v>
      </c>
      <c r="M23" s="86">
        <v>2.5</v>
      </c>
      <c r="N23" s="66"/>
    </row>
    <row r="24" spans="1:14" x14ac:dyDescent="0.25">
      <c r="A24" s="81">
        <v>560052</v>
      </c>
      <c r="B24" s="82" t="s">
        <v>38</v>
      </c>
      <c r="C24" s="83">
        <v>3047</v>
      </c>
      <c r="D24" s="83">
        <v>682</v>
      </c>
      <c r="E24" s="83">
        <v>16703</v>
      </c>
      <c r="F24" s="83">
        <v>5196</v>
      </c>
      <c r="G24" s="84">
        <v>0.182</v>
      </c>
      <c r="H24" s="84">
        <v>0.13100000000000001</v>
      </c>
      <c r="I24" s="84">
        <v>1.1111</v>
      </c>
      <c r="J24" s="84">
        <v>2.5</v>
      </c>
      <c r="K24" s="84">
        <v>0.8478</v>
      </c>
      <c r="L24" s="84">
        <v>0.59250000000000003</v>
      </c>
      <c r="M24" s="86">
        <v>1.44</v>
      </c>
    </row>
    <row r="25" spans="1:14" x14ac:dyDescent="0.25">
      <c r="A25" s="81">
        <v>560053</v>
      </c>
      <c r="B25" s="82" t="s">
        <v>39</v>
      </c>
      <c r="C25" s="83">
        <v>2170</v>
      </c>
      <c r="D25" s="83">
        <v>410</v>
      </c>
      <c r="E25" s="83">
        <v>14845</v>
      </c>
      <c r="F25" s="83">
        <v>3905</v>
      </c>
      <c r="G25" s="84">
        <v>0.14599999999999999</v>
      </c>
      <c r="H25" s="84">
        <v>0.105</v>
      </c>
      <c r="I25" s="84">
        <v>2.5</v>
      </c>
      <c r="J25" s="84">
        <v>2.5</v>
      </c>
      <c r="K25" s="84">
        <v>1.98</v>
      </c>
      <c r="L25" s="84">
        <v>0.52</v>
      </c>
      <c r="M25" s="86">
        <v>2.5</v>
      </c>
      <c r="N25" s="66"/>
    </row>
    <row r="26" spans="1:14" x14ac:dyDescent="0.25">
      <c r="A26" s="81">
        <v>560054</v>
      </c>
      <c r="B26" s="82" t="s">
        <v>40</v>
      </c>
      <c r="C26" s="83">
        <v>2534</v>
      </c>
      <c r="D26" s="83">
        <v>470</v>
      </c>
      <c r="E26" s="83">
        <v>15224</v>
      </c>
      <c r="F26" s="83">
        <v>5471</v>
      </c>
      <c r="G26" s="84">
        <v>0.16600000000000001</v>
      </c>
      <c r="H26" s="84">
        <v>8.5999999999999993E-2</v>
      </c>
      <c r="I26" s="84">
        <v>1.8519000000000001</v>
      </c>
      <c r="J26" s="84">
        <v>2.5</v>
      </c>
      <c r="K26" s="84">
        <v>1.363</v>
      </c>
      <c r="L26" s="84">
        <v>0.66</v>
      </c>
      <c r="M26" s="86">
        <v>2.02</v>
      </c>
    </row>
    <row r="27" spans="1:14" x14ac:dyDescent="0.25">
      <c r="A27" s="81">
        <v>560055</v>
      </c>
      <c r="B27" s="82" t="s">
        <v>100</v>
      </c>
      <c r="C27" s="83">
        <v>1139</v>
      </c>
      <c r="D27" s="83">
        <v>168</v>
      </c>
      <c r="E27" s="83">
        <v>10475</v>
      </c>
      <c r="F27" s="83">
        <v>2586</v>
      </c>
      <c r="G27" s="84">
        <v>0.109</v>
      </c>
      <c r="H27" s="84">
        <v>6.5000000000000002E-2</v>
      </c>
      <c r="I27" s="84">
        <v>2.5</v>
      </c>
      <c r="J27" s="84">
        <v>2.5</v>
      </c>
      <c r="K27" s="84">
        <v>2.0049999999999999</v>
      </c>
      <c r="L27" s="84">
        <v>0.495</v>
      </c>
      <c r="M27" s="86">
        <v>2.5</v>
      </c>
      <c r="N27" s="66"/>
    </row>
    <row r="28" spans="1:14" x14ac:dyDescent="0.25">
      <c r="A28" s="81">
        <v>560056</v>
      </c>
      <c r="B28" s="82" t="s">
        <v>41</v>
      </c>
      <c r="C28" s="83">
        <v>1471</v>
      </c>
      <c r="D28" s="83">
        <v>191</v>
      </c>
      <c r="E28" s="83">
        <v>14716</v>
      </c>
      <c r="F28" s="83">
        <v>3343</v>
      </c>
      <c r="G28" s="84">
        <v>0.1</v>
      </c>
      <c r="H28" s="84">
        <v>5.7000000000000002E-2</v>
      </c>
      <c r="I28" s="84">
        <v>2.5</v>
      </c>
      <c r="J28" s="84">
        <v>2.5</v>
      </c>
      <c r="K28" s="84">
        <v>2.0375000000000001</v>
      </c>
      <c r="L28" s="84">
        <v>0.46250000000000002</v>
      </c>
      <c r="M28" s="86">
        <v>2.5</v>
      </c>
    </row>
    <row r="29" spans="1:14" x14ac:dyDescent="0.25">
      <c r="A29" s="81">
        <v>560057</v>
      </c>
      <c r="B29" s="82" t="s">
        <v>42</v>
      </c>
      <c r="C29" s="83">
        <v>2077</v>
      </c>
      <c r="D29" s="83">
        <v>401</v>
      </c>
      <c r="E29" s="83">
        <v>11888</v>
      </c>
      <c r="F29" s="83">
        <v>3089</v>
      </c>
      <c r="G29" s="84">
        <v>0.17499999999999999</v>
      </c>
      <c r="H29" s="84">
        <v>0.13</v>
      </c>
      <c r="I29" s="84">
        <v>1.4352</v>
      </c>
      <c r="J29" s="84">
        <v>2.5</v>
      </c>
      <c r="K29" s="84">
        <v>1.1395</v>
      </c>
      <c r="L29" s="84">
        <v>0.51500000000000001</v>
      </c>
      <c r="M29" s="86">
        <v>1.65</v>
      </c>
      <c r="N29" s="66"/>
    </row>
    <row r="30" spans="1:14" x14ac:dyDescent="0.25">
      <c r="A30" s="81">
        <v>560058</v>
      </c>
      <c r="B30" s="82" t="s">
        <v>43</v>
      </c>
      <c r="C30" s="83">
        <v>4138</v>
      </c>
      <c r="D30" s="83">
        <v>821</v>
      </c>
      <c r="E30" s="83">
        <v>34302</v>
      </c>
      <c r="F30" s="83">
        <v>9888</v>
      </c>
      <c r="G30" s="84">
        <v>0.121</v>
      </c>
      <c r="H30" s="84">
        <v>8.3000000000000004E-2</v>
      </c>
      <c r="I30" s="84">
        <v>2.5</v>
      </c>
      <c r="J30" s="84">
        <v>2.5</v>
      </c>
      <c r="K30" s="84">
        <v>1.94</v>
      </c>
      <c r="L30" s="84">
        <v>0.56000000000000005</v>
      </c>
      <c r="M30" s="86">
        <v>2.5</v>
      </c>
    </row>
    <row r="31" spans="1:14" x14ac:dyDescent="0.25">
      <c r="A31" s="81">
        <v>560059</v>
      </c>
      <c r="B31" s="82" t="s">
        <v>44</v>
      </c>
      <c r="C31" s="83">
        <v>956</v>
      </c>
      <c r="D31" s="83">
        <v>123</v>
      </c>
      <c r="E31" s="83">
        <v>10423</v>
      </c>
      <c r="F31" s="83">
        <v>2551</v>
      </c>
      <c r="G31" s="84">
        <v>9.1999999999999998E-2</v>
      </c>
      <c r="H31" s="84">
        <v>4.8000000000000001E-2</v>
      </c>
      <c r="I31" s="84">
        <v>2.5</v>
      </c>
      <c r="J31" s="84">
        <v>2.5</v>
      </c>
      <c r="K31" s="84">
        <v>2.0074999999999998</v>
      </c>
      <c r="L31" s="84">
        <v>0.49249999999999999</v>
      </c>
      <c r="M31" s="86">
        <v>2.5</v>
      </c>
      <c r="N31" s="66"/>
    </row>
    <row r="32" spans="1:14" x14ac:dyDescent="0.25">
      <c r="A32" s="81">
        <v>560060</v>
      </c>
      <c r="B32" s="82" t="s">
        <v>45</v>
      </c>
      <c r="C32" s="83">
        <v>1426</v>
      </c>
      <c r="D32" s="83">
        <v>234</v>
      </c>
      <c r="E32" s="83">
        <v>11227</v>
      </c>
      <c r="F32" s="83">
        <v>3072</v>
      </c>
      <c r="G32" s="84">
        <v>0.127</v>
      </c>
      <c r="H32" s="84">
        <v>7.5999999999999998E-2</v>
      </c>
      <c r="I32" s="84">
        <v>2.5</v>
      </c>
      <c r="J32" s="84">
        <v>2.5</v>
      </c>
      <c r="K32" s="84">
        <v>1.9624999999999999</v>
      </c>
      <c r="L32" s="84">
        <v>0.53749999999999998</v>
      </c>
      <c r="M32" s="86">
        <v>2.5</v>
      </c>
    </row>
    <row r="33" spans="1:14" x14ac:dyDescent="0.25">
      <c r="A33" s="81">
        <v>560061</v>
      </c>
      <c r="B33" s="82" t="s">
        <v>46</v>
      </c>
      <c r="C33" s="83">
        <v>1152</v>
      </c>
      <c r="D33" s="83">
        <v>235</v>
      </c>
      <c r="E33" s="83">
        <v>17983</v>
      </c>
      <c r="F33" s="83">
        <v>5304</v>
      </c>
      <c r="G33" s="84">
        <v>6.4000000000000001E-2</v>
      </c>
      <c r="H33" s="84">
        <v>4.3999999999999997E-2</v>
      </c>
      <c r="I33" s="84">
        <v>2.5</v>
      </c>
      <c r="J33" s="84">
        <v>2.5</v>
      </c>
      <c r="K33" s="84">
        <v>1.93</v>
      </c>
      <c r="L33" s="84">
        <v>0.56999999999999995</v>
      </c>
      <c r="M33" s="86">
        <v>2.5</v>
      </c>
      <c r="N33" s="66"/>
    </row>
    <row r="34" spans="1:14" x14ac:dyDescent="0.25">
      <c r="A34" s="81">
        <v>560062</v>
      </c>
      <c r="B34" s="82" t="s">
        <v>47</v>
      </c>
      <c r="C34" s="83">
        <v>2011</v>
      </c>
      <c r="D34" s="83">
        <v>327</v>
      </c>
      <c r="E34" s="83">
        <v>12360</v>
      </c>
      <c r="F34" s="83">
        <v>3273</v>
      </c>
      <c r="G34" s="84">
        <v>0.16300000000000001</v>
      </c>
      <c r="H34" s="84">
        <v>0.1</v>
      </c>
      <c r="I34" s="84">
        <v>1.9906999999999999</v>
      </c>
      <c r="J34" s="84">
        <v>2.5</v>
      </c>
      <c r="K34" s="84">
        <v>1.5747</v>
      </c>
      <c r="L34" s="84">
        <v>0.52249999999999996</v>
      </c>
      <c r="M34" s="86">
        <v>2.1</v>
      </c>
    </row>
    <row r="35" spans="1:14" x14ac:dyDescent="0.25">
      <c r="A35" s="81">
        <v>560063</v>
      </c>
      <c r="B35" s="82" t="s">
        <v>48</v>
      </c>
      <c r="C35" s="83">
        <v>1756</v>
      </c>
      <c r="D35" s="83">
        <v>357</v>
      </c>
      <c r="E35" s="83">
        <v>13418</v>
      </c>
      <c r="F35" s="83">
        <v>3830</v>
      </c>
      <c r="G35" s="84">
        <v>0.13100000000000001</v>
      </c>
      <c r="H35" s="84">
        <v>9.2999999999999999E-2</v>
      </c>
      <c r="I35" s="84">
        <v>2.5</v>
      </c>
      <c r="J35" s="84">
        <v>2.5</v>
      </c>
      <c r="K35" s="84">
        <v>1.9450000000000001</v>
      </c>
      <c r="L35" s="84">
        <v>0.55500000000000005</v>
      </c>
      <c r="M35" s="86">
        <v>2.5</v>
      </c>
      <c r="N35" s="66"/>
    </row>
    <row r="36" spans="1:14" x14ac:dyDescent="0.25">
      <c r="A36" s="81">
        <v>560064</v>
      </c>
      <c r="B36" s="82" t="s">
        <v>49</v>
      </c>
      <c r="C36" s="83">
        <v>5620</v>
      </c>
      <c r="D36" s="83">
        <v>780</v>
      </c>
      <c r="E36" s="83">
        <v>29813</v>
      </c>
      <c r="F36" s="83">
        <v>8415</v>
      </c>
      <c r="G36" s="84">
        <v>0.189</v>
      </c>
      <c r="H36" s="84">
        <v>9.2999999999999999E-2</v>
      </c>
      <c r="I36" s="84">
        <v>0.78700000000000003</v>
      </c>
      <c r="J36" s="84">
        <v>2.5</v>
      </c>
      <c r="K36" s="84">
        <v>0.6139</v>
      </c>
      <c r="L36" s="84">
        <v>0.55000000000000004</v>
      </c>
      <c r="M36" s="86">
        <v>1.1599999999999999</v>
      </c>
    </row>
    <row r="37" spans="1:14" x14ac:dyDescent="0.25">
      <c r="A37" s="81">
        <v>560065</v>
      </c>
      <c r="B37" s="82" t="s">
        <v>101</v>
      </c>
      <c r="C37" s="83">
        <v>1727</v>
      </c>
      <c r="D37" s="83">
        <v>256</v>
      </c>
      <c r="E37" s="83">
        <v>12603</v>
      </c>
      <c r="F37" s="83">
        <v>2939</v>
      </c>
      <c r="G37" s="84">
        <v>0.13700000000000001</v>
      </c>
      <c r="H37" s="84">
        <v>8.6999999999999994E-2</v>
      </c>
      <c r="I37" s="84">
        <v>2.5</v>
      </c>
      <c r="J37" s="84">
        <v>2.5</v>
      </c>
      <c r="K37" s="84">
        <v>2.0274999999999999</v>
      </c>
      <c r="L37" s="84">
        <v>0.47249999999999998</v>
      </c>
      <c r="M37" s="86">
        <v>2.5</v>
      </c>
      <c r="N37" s="66"/>
    </row>
    <row r="38" spans="1:14" x14ac:dyDescent="0.25">
      <c r="A38" s="81">
        <v>560066</v>
      </c>
      <c r="B38" s="82" t="s">
        <v>50</v>
      </c>
      <c r="C38" s="83">
        <v>1193</v>
      </c>
      <c r="D38" s="83">
        <v>215</v>
      </c>
      <c r="E38" s="83">
        <v>8564</v>
      </c>
      <c r="F38" s="83">
        <v>2121</v>
      </c>
      <c r="G38" s="84">
        <v>0.13900000000000001</v>
      </c>
      <c r="H38" s="84">
        <v>0.10100000000000001</v>
      </c>
      <c r="I38" s="84">
        <v>2.5</v>
      </c>
      <c r="J38" s="84">
        <v>2.5</v>
      </c>
      <c r="K38" s="84">
        <v>2.0024999999999999</v>
      </c>
      <c r="L38" s="84">
        <v>0.4975</v>
      </c>
      <c r="M38" s="86">
        <v>2.5</v>
      </c>
    </row>
    <row r="39" spans="1:14" x14ac:dyDescent="0.25">
      <c r="A39" s="81">
        <v>560067</v>
      </c>
      <c r="B39" s="82" t="s">
        <v>51</v>
      </c>
      <c r="C39" s="83">
        <v>2670</v>
      </c>
      <c r="D39" s="83">
        <v>572</v>
      </c>
      <c r="E39" s="83">
        <v>21396</v>
      </c>
      <c r="F39" s="83">
        <v>6509</v>
      </c>
      <c r="G39" s="84">
        <v>0.125</v>
      </c>
      <c r="H39" s="84">
        <v>8.7999999999999995E-2</v>
      </c>
      <c r="I39" s="84">
        <v>2.5</v>
      </c>
      <c r="J39" s="84">
        <v>2.5</v>
      </c>
      <c r="K39" s="84">
        <v>1.9175</v>
      </c>
      <c r="L39" s="84">
        <v>0.58250000000000002</v>
      </c>
      <c r="M39" s="86">
        <v>2.5</v>
      </c>
      <c r="N39" s="66"/>
    </row>
    <row r="40" spans="1:14" x14ac:dyDescent="0.25">
      <c r="A40" s="81">
        <v>560068</v>
      </c>
      <c r="B40" s="82" t="s">
        <v>52</v>
      </c>
      <c r="C40" s="83">
        <v>1521</v>
      </c>
      <c r="D40" s="83">
        <v>245</v>
      </c>
      <c r="E40" s="83">
        <v>24828</v>
      </c>
      <c r="F40" s="83">
        <v>7246</v>
      </c>
      <c r="G40" s="84">
        <v>6.0999999999999999E-2</v>
      </c>
      <c r="H40" s="84">
        <v>3.4000000000000002E-2</v>
      </c>
      <c r="I40" s="84">
        <v>2.5</v>
      </c>
      <c r="J40" s="84">
        <v>2.5</v>
      </c>
      <c r="K40" s="84">
        <v>1.9350000000000001</v>
      </c>
      <c r="L40" s="84">
        <v>0.56499999999999995</v>
      </c>
      <c r="M40" s="86">
        <v>2.5</v>
      </c>
    </row>
    <row r="41" spans="1:14" x14ac:dyDescent="0.25">
      <c r="A41" s="81">
        <v>560069</v>
      </c>
      <c r="B41" s="82" t="s">
        <v>53</v>
      </c>
      <c r="C41" s="83">
        <v>2223</v>
      </c>
      <c r="D41" s="83">
        <v>178</v>
      </c>
      <c r="E41" s="83">
        <v>15152</v>
      </c>
      <c r="F41" s="83">
        <v>4227</v>
      </c>
      <c r="G41" s="84">
        <v>0.14699999999999999</v>
      </c>
      <c r="H41" s="84">
        <v>4.2000000000000003E-2</v>
      </c>
      <c r="I41" s="84">
        <v>2.5</v>
      </c>
      <c r="J41" s="84">
        <v>2.5</v>
      </c>
      <c r="K41" s="84">
        <v>1.9550000000000001</v>
      </c>
      <c r="L41" s="84">
        <v>0.54500000000000004</v>
      </c>
      <c r="M41" s="86">
        <v>2.5</v>
      </c>
      <c r="N41" s="66"/>
    </row>
    <row r="42" spans="1:14" x14ac:dyDescent="0.25">
      <c r="A42" s="81">
        <v>560070</v>
      </c>
      <c r="B42" s="82" t="s">
        <v>102</v>
      </c>
      <c r="C42" s="83">
        <v>7917</v>
      </c>
      <c r="D42" s="83">
        <v>2478</v>
      </c>
      <c r="E42" s="83">
        <v>61020</v>
      </c>
      <c r="F42" s="83">
        <v>20035</v>
      </c>
      <c r="G42" s="84">
        <v>0.13</v>
      </c>
      <c r="H42" s="84">
        <v>0.124</v>
      </c>
      <c r="I42" s="84">
        <v>2.5</v>
      </c>
      <c r="J42" s="84">
        <v>2.5</v>
      </c>
      <c r="K42" s="84">
        <v>1.8825000000000001</v>
      </c>
      <c r="L42" s="84">
        <v>0.61750000000000005</v>
      </c>
      <c r="M42" s="86">
        <v>2.5</v>
      </c>
    </row>
    <row r="43" spans="1:14" x14ac:dyDescent="0.25">
      <c r="A43" s="81">
        <v>560071</v>
      </c>
      <c r="B43" s="82" t="s">
        <v>54</v>
      </c>
      <c r="C43" s="83">
        <v>1930</v>
      </c>
      <c r="D43" s="83">
        <v>494</v>
      </c>
      <c r="E43" s="83">
        <v>17700</v>
      </c>
      <c r="F43" s="83">
        <v>5861</v>
      </c>
      <c r="G43" s="84">
        <v>0.109</v>
      </c>
      <c r="H43" s="84">
        <v>8.4000000000000005E-2</v>
      </c>
      <c r="I43" s="84">
        <v>2.5</v>
      </c>
      <c r="J43" s="84">
        <v>2.5</v>
      </c>
      <c r="K43" s="84">
        <v>1.8774999999999999</v>
      </c>
      <c r="L43" s="84">
        <v>0.62250000000000005</v>
      </c>
      <c r="M43" s="86">
        <v>2.5</v>
      </c>
      <c r="N43" s="66"/>
    </row>
    <row r="44" spans="1:14" x14ac:dyDescent="0.25">
      <c r="A44" s="81">
        <v>560072</v>
      </c>
      <c r="B44" s="82" t="s">
        <v>55</v>
      </c>
      <c r="C44" s="83">
        <v>3196</v>
      </c>
      <c r="D44" s="83">
        <v>483</v>
      </c>
      <c r="E44" s="83">
        <v>18882</v>
      </c>
      <c r="F44" s="83">
        <v>4980</v>
      </c>
      <c r="G44" s="84">
        <v>0.16900000000000001</v>
      </c>
      <c r="H44" s="84">
        <v>9.7000000000000003E-2</v>
      </c>
      <c r="I44" s="84">
        <v>1.7130000000000001</v>
      </c>
      <c r="J44" s="84">
        <v>2.5</v>
      </c>
      <c r="K44" s="84">
        <v>1.355</v>
      </c>
      <c r="L44" s="84">
        <v>0.52249999999999996</v>
      </c>
      <c r="M44" s="86">
        <v>1.88</v>
      </c>
    </row>
    <row r="45" spans="1:14" x14ac:dyDescent="0.25">
      <c r="A45" s="81">
        <v>560073</v>
      </c>
      <c r="B45" s="82" t="s">
        <v>56</v>
      </c>
      <c r="C45" s="83">
        <v>1439</v>
      </c>
      <c r="D45" s="83">
        <v>246</v>
      </c>
      <c r="E45" s="83">
        <v>10662</v>
      </c>
      <c r="F45" s="83">
        <v>2112</v>
      </c>
      <c r="G45" s="84">
        <v>0.13500000000000001</v>
      </c>
      <c r="H45" s="84">
        <v>0.11600000000000001</v>
      </c>
      <c r="I45" s="84">
        <v>2.5</v>
      </c>
      <c r="J45" s="84">
        <v>2.5</v>
      </c>
      <c r="K45" s="84">
        <v>2.0874999999999999</v>
      </c>
      <c r="L45" s="84">
        <v>0.41249999999999998</v>
      </c>
      <c r="M45" s="86">
        <v>2.5</v>
      </c>
      <c r="N45" s="66"/>
    </row>
    <row r="46" spans="1:14" x14ac:dyDescent="0.25">
      <c r="A46" s="81">
        <v>560074</v>
      </c>
      <c r="B46" s="82" t="s">
        <v>103</v>
      </c>
      <c r="C46" s="83">
        <v>2104</v>
      </c>
      <c r="D46" s="83">
        <v>436</v>
      </c>
      <c r="E46" s="83">
        <v>17598</v>
      </c>
      <c r="F46" s="83">
        <v>5564</v>
      </c>
      <c r="G46" s="84">
        <v>0.12</v>
      </c>
      <c r="H46" s="84">
        <v>7.8E-2</v>
      </c>
      <c r="I46" s="84">
        <v>2.5</v>
      </c>
      <c r="J46" s="84">
        <v>2.5</v>
      </c>
      <c r="K46" s="84">
        <v>1.9</v>
      </c>
      <c r="L46" s="84">
        <v>0.6</v>
      </c>
      <c r="M46" s="86">
        <v>2.5</v>
      </c>
    </row>
    <row r="47" spans="1:14" x14ac:dyDescent="0.25">
      <c r="A47" s="81">
        <v>560075</v>
      </c>
      <c r="B47" s="82" t="s">
        <v>57</v>
      </c>
      <c r="C47" s="83">
        <v>4470</v>
      </c>
      <c r="D47" s="83">
        <v>855</v>
      </c>
      <c r="E47" s="83">
        <v>28618</v>
      </c>
      <c r="F47" s="83">
        <v>8521</v>
      </c>
      <c r="G47" s="84">
        <v>0.156</v>
      </c>
      <c r="H47" s="84">
        <v>0.1</v>
      </c>
      <c r="I47" s="84">
        <v>2.3148</v>
      </c>
      <c r="J47" s="84">
        <v>2.5</v>
      </c>
      <c r="K47" s="84">
        <v>1.7847</v>
      </c>
      <c r="L47" s="84">
        <v>0.57250000000000001</v>
      </c>
      <c r="M47" s="86">
        <v>2.36</v>
      </c>
      <c r="N47" s="66"/>
    </row>
    <row r="48" spans="1:14" x14ac:dyDescent="0.25">
      <c r="A48" s="81">
        <v>560076</v>
      </c>
      <c r="B48" s="82" t="s">
        <v>58</v>
      </c>
      <c r="C48" s="83">
        <v>870</v>
      </c>
      <c r="D48" s="83">
        <v>142</v>
      </c>
      <c r="E48" s="83">
        <v>8543</v>
      </c>
      <c r="F48" s="83">
        <v>2330</v>
      </c>
      <c r="G48" s="84">
        <v>0.10199999999999999</v>
      </c>
      <c r="H48" s="84">
        <v>6.0999999999999999E-2</v>
      </c>
      <c r="I48" s="84">
        <v>2.5</v>
      </c>
      <c r="J48" s="84">
        <v>2.5</v>
      </c>
      <c r="K48" s="84">
        <v>1.9650000000000001</v>
      </c>
      <c r="L48" s="84">
        <v>0.53500000000000003</v>
      </c>
      <c r="M48" s="86">
        <v>2.5</v>
      </c>
    </row>
    <row r="49" spans="1:14" x14ac:dyDescent="0.25">
      <c r="A49" s="81">
        <v>560077</v>
      </c>
      <c r="B49" s="82" t="s">
        <v>104</v>
      </c>
      <c r="C49" s="83">
        <v>1165</v>
      </c>
      <c r="D49" s="83">
        <v>101</v>
      </c>
      <c r="E49" s="83">
        <v>10197</v>
      </c>
      <c r="F49" s="83">
        <v>1985</v>
      </c>
      <c r="G49" s="84">
        <v>0.114</v>
      </c>
      <c r="H49" s="84">
        <v>5.0999999999999997E-2</v>
      </c>
      <c r="I49" s="84">
        <v>2.5</v>
      </c>
      <c r="J49" s="84">
        <v>2.5</v>
      </c>
      <c r="K49" s="84">
        <v>2.0924999999999998</v>
      </c>
      <c r="L49" s="84">
        <v>0.40749999999999997</v>
      </c>
      <c r="M49" s="86">
        <v>2.5</v>
      </c>
      <c r="N49" s="66"/>
    </row>
    <row r="50" spans="1:14" x14ac:dyDescent="0.25">
      <c r="A50" s="81">
        <v>560078</v>
      </c>
      <c r="B50" s="82" t="s">
        <v>59</v>
      </c>
      <c r="C50" s="83">
        <v>7015</v>
      </c>
      <c r="D50" s="83">
        <v>1305</v>
      </c>
      <c r="E50" s="83">
        <v>34100</v>
      </c>
      <c r="F50" s="83">
        <v>12173</v>
      </c>
      <c r="G50" s="84">
        <v>0.20599999999999999</v>
      </c>
      <c r="H50" s="84">
        <v>0.107</v>
      </c>
      <c r="I50" s="84">
        <v>0</v>
      </c>
      <c r="J50" s="84">
        <v>2.5</v>
      </c>
      <c r="K50" s="84">
        <v>0</v>
      </c>
      <c r="L50" s="84">
        <v>0.65749999999999997</v>
      </c>
      <c r="M50" s="86">
        <v>0.66</v>
      </c>
    </row>
    <row r="51" spans="1:14" x14ac:dyDescent="0.25">
      <c r="A51" s="81">
        <v>560079</v>
      </c>
      <c r="B51" s="82" t="s">
        <v>60</v>
      </c>
      <c r="C51" s="83">
        <v>4783</v>
      </c>
      <c r="D51" s="83">
        <v>1299</v>
      </c>
      <c r="E51" s="83">
        <v>32485</v>
      </c>
      <c r="F51" s="83">
        <v>9479</v>
      </c>
      <c r="G51" s="84">
        <v>0.14699999999999999</v>
      </c>
      <c r="H51" s="84">
        <v>0.13700000000000001</v>
      </c>
      <c r="I51" s="84">
        <v>2.5</v>
      </c>
      <c r="J51" s="84">
        <v>2.5</v>
      </c>
      <c r="K51" s="84">
        <v>1.9350000000000001</v>
      </c>
      <c r="L51" s="84">
        <v>0.56499999999999995</v>
      </c>
      <c r="M51" s="86">
        <v>2.5</v>
      </c>
      <c r="N51" s="66"/>
    </row>
    <row r="52" spans="1:14" x14ac:dyDescent="0.25">
      <c r="A52" s="81">
        <v>560080</v>
      </c>
      <c r="B52" s="82" t="s">
        <v>61</v>
      </c>
      <c r="C52" s="83">
        <v>1001</v>
      </c>
      <c r="D52" s="83">
        <v>293</v>
      </c>
      <c r="E52" s="83">
        <v>17385</v>
      </c>
      <c r="F52" s="83">
        <v>5175</v>
      </c>
      <c r="G52" s="84">
        <v>5.8000000000000003E-2</v>
      </c>
      <c r="H52" s="84">
        <v>5.7000000000000002E-2</v>
      </c>
      <c r="I52" s="84">
        <v>2.5</v>
      </c>
      <c r="J52" s="84">
        <v>2.5</v>
      </c>
      <c r="K52" s="84">
        <v>1.9275</v>
      </c>
      <c r="L52" s="84">
        <v>0.57250000000000001</v>
      </c>
      <c r="M52" s="86">
        <v>2.5</v>
      </c>
    </row>
    <row r="53" spans="1:14" x14ac:dyDescent="0.25">
      <c r="A53" s="81">
        <v>560081</v>
      </c>
      <c r="B53" s="82" t="s">
        <v>62</v>
      </c>
      <c r="C53" s="83">
        <v>1894</v>
      </c>
      <c r="D53" s="83">
        <v>537</v>
      </c>
      <c r="E53" s="83">
        <v>19403</v>
      </c>
      <c r="F53" s="83">
        <v>6726</v>
      </c>
      <c r="G53" s="84">
        <v>9.8000000000000004E-2</v>
      </c>
      <c r="H53" s="84">
        <v>0.08</v>
      </c>
      <c r="I53" s="84">
        <v>2.5</v>
      </c>
      <c r="J53" s="84">
        <v>2.5</v>
      </c>
      <c r="K53" s="84">
        <v>1.8574999999999999</v>
      </c>
      <c r="L53" s="84">
        <v>0.64249999999999996</v>
      </c>
      <c r="M53" s="86">
        <v>2.5</v>
      </c>
      <c r="N53" s="66"/>
    </row>
    <row r="54" spans="1:14" x14ac:dyDescent="0.25">
      <c r="A54" s="81">
        <v>560082</v>
      </c>
      <c r="B54" s="82" t="s">
        <v>63</v>
      </c>
      <c r="C54" s="83">
        <v>2052</v>
      </c>
      <c r="D54" s="83">
        <v>269</v>
      </c>
      <c r="E54" s="83">
        <v>14863</v>
      </c>
      <c r="F54" s="83">
        <v>3729</v>
      </c>
      <c r="G54" s="84">
        <v>0.13800000000000001</v>
      </c>
      <c r="H54" s="84">
        <v>7.1999999999999995E-2</v>
      </c>
      <c r="I54" s="84">
        <v>2.5</v>
      </c>
      <c r="J54" s="84">
        <v>2.5</v>
      </c>
      <c r="K54" s="84">
        <v>1.9975000000000001</v>
      </c>
      <c r="L54" s="84">
        <v>0.50249999999999995</v>
      </c>
      <c r="M54" s="86">
        <v>2.5</v>
      </c>
    </row>
    <row r="55" spans="1:14" x14ac:dyDescent="0.25">
      <c r="A55" s="81">
        <v>560083</v>
      </c>
      <c r="B55" s="82" t="s">
        <v>64</v>
      </c>
      <c r="C55" s="83">
        <v>1894</v>
      </c>
      <c r="D55" s="83">
        <v>171</v>
      </c>
      <c r="E55" s="83">
        <v>13632</v>
      </c>
      <c r="F55" s="83">
        <v>3202</v>
      </c>
      <c r="G55" s="84">
        <v>0.13900000000000001</v>
      </c>
      <c r="H55" s="84">
        <v>5.2999999999999999E-2</v>
      </c>
      <c r="I55" s="84">
        <v>2.5</v>
      </c>
      <c r="J55" s="84">
        <v>2.5</v>
      </c>
      <c r="K55" s="84">
        <v>2.0249999999999999</v>
      </c>
      <c r="L55" s="84">
        <v>0.47499999999999998</v>
      </c>
      <c r="M55" s="86">
        <v>2.5</v>
      </c>
      <c r="N55" s="66"/>
    </row>
    <row r="56" spans="1:14" x14ac:dyDescent="0.25">
      <c r="A56" s="81">
        <v>560084</v>
      </c>
      <c r="B56" s="82" t="s">
        <v>65</v>
      </c>
      <c r="C56" s="83">
        <v>2553</v>
      </c>
      <c r="D56" s="83">
        <v>858</v>
      </c>
      <c r="E56" s="83">
        <v>19815</v>
      </c>
      <c r="F56" s="83">
        <v>6896</v>
      </c>
      <c r="G56" s="84">
        <v>0.129</v>
      </c>
      <c r="H56" s="84">
        <v>0.124</v>
      </c>
      <c r="I56" s="84">
        <v>2.5</v>
      </c>
      <c r="J56" s="84">
        <v>2.5</v>
      </c>
      <c r="K56" s="84">
        <v>1.855</v>
      </c>
      <c r="L56" s="84">
        <v>0.64500000000000002</v>
      </c>
      <c r="M56" s="86">
        <v>2.5</v>
      </c>
    </row>
    <row r="57" spans="1:14" ht="26.25" x14ac:dyDescent="0.25">
      <c r="A57" s="81">
        <v>560085</v>
      </c>
      <c r="B57" s="82" t="s">
        <v>105</v>
      </c>
      <c r="C57" s="83">
        <v>540</v>
      </c>
      <c r="D57" s="83">
        <v>18</v>
      </c>
      <c r="E57" s="83">
        <v>8925</v>
      </c>
      <c r="F57" s="83">
        <v>241</v>
      </c>
      <c r="G57" s="84">
        <v>6.0999999999999999E-2</v>
      </c>
      <c r="H57" s="84">
        <v>7.4999999999999997E-2</v>
      </c>
      <c r="I57" s="84">
        <v>2.5</v>
      </c>
      <c r="J57" s="84">
        <v>2.5</v>
      </c>
      <c r="K57" s="84">
        <v>2.4350000000000001</v>
      </c>
      <c r="L57" s="84">
        <v>6.5000000000000002E-2</v>
      </c>
      <c r="M57" s="86">
        <v>2.5</v>
      </c>
      <c r="N57" s="66"/>
    </row>
    <row r="58" spans="1:14" ht="26.25" x14ac:dyDescent="0.25">
      <c r="A58" s="81">
        <v>560086</v>
      </c>
      <c r="B58" s="82" t="s">
        <v>106</v>
      </c>
      <c r="C58" s="83">
        <v>2799</v>
      </c>
      <c r="D58" s="83">
        <v>61</v>
      </c>
      <c r="E58" s="83">
        <v>17120</v>
      </c>
      <c r="F58" s="83">
        <v>400</v>
      </c>
      <c r="G58" s="84">
        <v>0.16300000000000001</v>
      </c>
      <c r="H58" s="84">
        <v>0.153</v>
      </c>
      <c r="I58" s="84">
        <v>1.9906999999999999</v>
      </c>
      <c r="J58" s="84">
        <v>2.4708000000000001</v>
      </c>
      <c r="K58" s="84">
        <v>1.9450000000000001</v>
      </c>
      <c r="L58" s="84">
        <v>5.6800000000000003E-2</v>
      </c>
      <c r="M58" s="86">
        <v>2</v>
      </c>
    </row>
    <row r="59" spans="1:14" x14ac:dyDescent="0.25">
      <c r="A59" s="81">
        <v>560087</v>
      </c>
      <c r="B59" s="82" t="s">
        <v>107</v>
      </c>
      <c r="C59" s="83">
        <v>4311</v>
      </c>
      <c r="D59" s="83">
        <v>0</v>
      </c>
      <c r="E59" s="83">
        <v>24758</v>
      </c>
      <c r="F59" s="83">
        <v>1</v>
      </c>
      <c r="G59" s="84">
        <v>0.17399999999999999</v>
      </c>
      <c r="H59" s="84">
        <v>0</v>
      </c>
      <c r="I59" s="84">
        <v>1.4815</v>
      </c>
      <c r="J59" s="84">
        <v>0</v>
      </c>
      <c r="K59" s="84">
        <v>1.4815</v>
      </c>
      <c r="L59" s="84">
        <v>0</v>
      </c>
      <c r="M59" s="86">
        <v>1.48</v>
      </c>
      <c r="N59" s="66"/>
    </row>
    <row r="60" spans="1:14" ht="26.25" x14ac:dyDescent="0.25">
      <c r="A60" s="81">
        <v>560088</v>
      </c>
      <c r="B60" s="82" t="s">
        <v>108</v>
      </c>
      <c r="C60" s="83">
        <v>696</v>
      </c>
      <c r="D60" s="83">
        <v>0</v>
      </c>
      <c r="E60" s="83">
        <v>5998</v>
      </c>
      <c r="F60" s="83">
        <v>0</v>
      </c>
      <c r="G60" s="84">
        <v>0.11600000000000001</v>
      </c>
      <c r="H60" s="84">
        <v>0</v>
      </c>
      <c r="I60" s="84">
        <v>2.5</v>
      </c>
      <c r="J60" s="84">
        <v>0</v>
      </c>
      <c r="K60" s="84">
        <v>2.5</v>
      </c>
      <c r="L60" s="84">
        <v>0</v>
      </c>
      <c r="M60" s="86">
        <v>2.5</v>
      </c>
    </row>
    <row r="61" spans="1:14" ht="26.25" x14ac:dyDescent="0.25">
      <c r="A61" s="81">
        <v>560089</v>
      </c>
      <c r="B61" s="82" t="s">
        <v>109</v>
      </c>
      <c r="C61" s="83">
        <v>749</v>
      </c>
      <c r="D61" s="83">
        <v>0</v>
      </c>
      <c r="E61" s="83">
        <v>4120</v>
      </c>
      <c r="F61" s="83">
        <v>0</v>
      </c>
      <c r="G61" s="84">
        <v>0.182</v>
      </c>
      <c r="H61" s="84">
        <v>0</v>
      </c>
      <c r="I61" s="84">
        <v>1.1111</v>
      </c>
      <c r="J61" s="84">
        <v>0</v>
      </c>
      <c r="K61" s="84">
        <v>1.1111</v>
      </c>
      <c r="L61" s="84">
        <v>0</v>
      </c>
      <c r="M61" s="86">
        <v>1.1100000000000001</v>
      </c>
      <c r="N61" s="66"/>
    </row>
    <row r="62" spans="1:14" ht="26.25" x14ac:dyDescent="0.25">
      <c r="A62" s="81">
        <v>560096</v>
      </c>
      <c r="B62" s="82" t="s">
        <v>110</v>
      </c>
      <c r="C62" s="83">
        <v>36</v>
      </c>
      <c r="D62" s="83">
        <v>0</v>
      </c>
      <c r="E62" s="83">
        <v>370</v>
      </c>
      <c r="F62" s="83">
        <v>0</v>
      </c>
      <c r="G62" s="84">
        <v>9.7000000000000003E-2</v>
      </c>
      <c r="H62" s="84">
        <v>0</v>
      </c>
      <c r="I62" s="84">
        <v>2.5</v>
      </c>
      <c r="J62" s="84">
        <v>0</v>
      </c>
      <c r="K62" s="84">
        <v>2.5</v>
      </c>
      <c r="L62" s="84">
        <v>0</v>
      </c>
      <c r="M62" s="86">
        <v>2.5</v>
      </c>
    </row>
    <row r="63" spans="1:14" x14ac:dyDescent="0.25">
      <c r="A63" s="81">
        <v>560098</v>
      </c>
      <c r="B63" s="82" t="s">
        <v>111</v>
      </c>
      <c r="C63" s="83">
        <v>551</v>
      </c>
      <c r="D63" s="83">
        <v>0</v>
      </c>
      <c r="E63" s="83">
        <v>6463</v>
      </c>
      <c r="F63" s="83">
        <v>1</v>
      </c>
      <c r="G63" s="84">
        <v>8.5000000000000006E-2</v>
      </c>
      <c r="H63" s="84">
        <v>0</v>
      </c>
      <c r="I63" s="84">
        <v>2.5</v>
      </c>
      <c r="J63" s="84">
        <v>0</v>
      </c>
      <c r="K63" s="84">
        <v>2.5</v>
      </c>
      <c r="L63" s="84">
        <v>0</v>
      </c>
      <c r="M63" s="86">
        <v>2.5</v>
      </c>
      <c r="N63" s="66"/>
    </row>
    <row r="64" spans="1:14" ht="26.25" x14ac:dyDescent="0.25">
      <c r="A64" s="81">
        <v>560099</v>
      </c>
      <c r="B64" s="82" t="s">
        <v>112</v>
      </c>
      <c r="C64" s="83">
        <v>293</v>
      </c>
      <c r="D64" s="83">
        <v>0</v>
      </c>
      <c r="E64" s="83">
        <v>1948</v>
      </c>
      <c r="F64" s="83">
        <v>31</v>
      </c>
      <c r="G64" s="84">
        <v>0.15</v>
      </c>
      <c r="H64" s="84">
        <v>0</v>
      </c>
      <c r="I64" s="84">
        <v>2.5</v>
      </c>
      <c r="J64" s="84">
        <v>0</v>
      </c>
      <c r="K64" s="84">
        <v>2.46</v>
      </c>
      <c r="L64" s="84">
        <v>0</v>
      </c>
      <c r="M64" s="86">
        <v>2.46</v>
      </c>
    </row>
    <row r="65" spans="1:14" x14ac:dyDescent="0.25">
      <c r="A65" s="81">
        <v>560205</v>
      </c>
      <c r="B65" s="82" t="s">
        <v>113</v>
      </c>
      <c r="C65" s="83">
        <v>2</v>
      </c>
      <c r="D65" s="83">
        <v>2</v>
      </c>
      <c r="E65" s="83">
        <v>41</v>
      </c>
      <c r="F65" s="83">
        <v>24</v>
      </c>
      <c r="G65" s="84">
        <v>4.9000000000000002E-2</v>
      </c>
      <c r="H65" s="84">
        <v>8.3000000000000004E-2</v>
      </c>
      <c r="I65" s="84">
        <v>2.5</v>
      </c>
      <c r="J65" s="84">
        <v>2.5</v>
      </c>
      <c r="K65" s="84">
        <v>1.5774999999999999</v>
      </c>
      <c r="L65" s="84">
        <v>0.92249999999999999</v>
      </c>
      <c r="M65" s="86">
        <v>2.5</v>
      </c>
      <c r="N65" s="66"/>
    </row>
    <row r="66" spans="1:14" ht="39" x14ac:dyDescent="0.25">
      <c r="A66" s="81">
        <v>560206</v>
      </c>
      <c r="B66" s="82" t="s">
        <v>66</v>
      </c>
      <c r="C66" s="83">
        <v>9538</v>
      </c>
      <c r="D66" s="83">
        <v>0</v>
      </c>
      <c r="E66" s="83">
        <v>70749</v>
      </c>
      <c r="F66" s="83">
        <v>10</v>
      </c>
      <c r="G66" s="84">
        <v>0.13500000000000001</v>
      </c>
      <c r="H66" s="84">
        <v>0</v>
      </c>
      <c r="I66" s="84">
        <v>2.5</v>
      </c>
      <c r="J66" s="84">
        <v>0</v>
      </c>
      <c r="K66" s="84">
        <v>2.5</v>
      </c>
      <c r="L66" s="84">
        <v>0</v>
      </c>
      <c r="M66" s="86">
        <v>2.5</v>
      </c>
    </row>
    <row r="67" spans="1:14" ht="39" x14ac:dyDescent="0.25">
      <c r="A67" s="81">
        <v>560214</v>
      </c>
      <c r="B67" s="82" t="s">
        <v>67</v>
      </c>
      <c r="C67" s="83">
        <v>11507</v>
      </c>
      <c r="D67" s="83">
        <v>2895</v>
      </c>
      <c r="E67" s="83">
        <v>81625</v>
      </c>
      <c r="F67" s="83">
        <v>26554</v>
      </c>
      <c r="G67" s="84">
        <v>0.14099999999999999</v>
      </c>
      <c r="H67" s="84">
        <v>0.109</v>
      </c>
      <c r="I67" s="84">
        <v>2.5</v>
      </c>
      <c r="J67" s="84">
        <v>2.5</v>
      </c>
      <c r="K67" s="84">
        <v>1.8875</v>
      </c>
      <c r="L67" s="84">
        <v>0.61250000000000004</v>
      </c>
      <c r="M67" s="86">
        <v>2.5</v>
      </c>
    </row>
    <row r="68" spans="1:14" x14ac:dyDescent="0.25">
      <c r="M68" s="88"/>
    </row>
    <row r="69" spans="1:14" x14ac:dyDescent="0.25">
      <c r="M69" s="88"/>
    </row>
    <row r="70" spans="1:14" x14ac:dyDescent="0.25">
      <c r="M70" s="88"/>
    </row>
  </sheetData>
  <mergeCells count="10">
    <mergeCell ref="I1:M1"/>
    <mergeCell ref="A2:M2"/>
    <mergeCell ref="A3:M3"/>
    <mergeCell ref="A4:A5"/>
    <mergeCell ref="B4:B5"/>
    <mergeCell ref="C4:D4"/>
    <mergeCell ref="E4:F4"/>
    <mergeCell ref="G4:H4"/>
    <mergeCell ref="I4:J4"/>
    <mergeCell ref="K4:L4"/>
  </mergeCells>
  <pageMargins left="0.70866141732283472" right="0.70866141732283472" top="0.74803149606299213" bottom="0.74803149606299213" header="0.31496062992125984" footer="0.31496062992125984"/>
  <pageSetup paperSize="9" scale="83" orientation="landscape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70"/>
  <sheetViews>
    <sheetView view="pageBreakPreview" zoomScale="98" zoomScaleNormal="85" zoomScaleSheetLayoutView="98"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C6" sqref="C6"/>
    </sheetView>
  </sheetViews>
  <sheetFormatPr defaultRowHeight="15" x14ac:dyDescent="0.25"/>
  <cols>
    <col min="1" max="1" width="7.85546875" style="61" customWidth="1"/>
    <col min="2" max="2" width="31.28515625" style="62" customWidth="1"/>
    <col min="3" max="3" width="11.7109375" style="63" customWidth="1"/>
    <col min="4" max="4" width="10.140625" style="63" customWidth="1"/>
    <col min="5" max="5" width="12.140625" style="63" customWidth="1"/>
    <col min="6" max="6" width="10" style="87" customWidth="1"/>
    <col min="7" max="7" width="9.7109375" style="87" customWidth="1"/>
    <col min="8" max="8" width="8.5703125" style="65" customWidth="1"/>
    <col min="9" max="9" width="9.7109375" style="65" customWidth="1"/>
    <col min="10" max="10" width="9.85546875" style="87" customWidth="1"/>
    <col min="11" max="11" width="9.28515625" style="66" customWidth="1"/>
    <col min="12" max="12" width="8.85546875" style="66" customWidth="1"/>
    <col min="13" max="13" width="10.28515625" style="67" customWidth="1"/>
    <col min="14" max="14" width="9.140625" style="67" customWidth="1"/>
    <col min="15" max="15" width="15" style="68" customWidth="1"/>
    <col min="16" max="16" width="11.7109375" style="68" bestFit="1" customWidth="1"/>
    <col min="17" max="16384" width="9.140625" style="68"/>
  </cols>
  <sheetData>
    <row r="1" spans="1:16" ht="40.9" customHeight="1" x14ac:dyDescent="0.25">
      <c r="F1" s="64"/>
      <c r="G1" s="64"/>
      <c r="J1" s="136"/>
      <c r="K1" s="429" t="s">
        <v>166</v>
      </c>
      <c r="L1" s="429"/>
      <c r="M1" s="429"/>
      <c r="N1" s="429"/>
      <c r="O1" s="429"/>
    </row>
    <row r="2" spans="1:16" ht="22.5" customHeight="1" x14ac:dyDescent="0.25">
      <c r="A2" s="430" t="s">
        <v>125</v>
      </c>
      <c r="B2" s="430"/>
      <c r="C2" s="430"/>
      <c r="D2" s="430"/>
      <c r="E2" s="430"/>
      <c r="F2" s="430"/>
      <c r="G2" s="430"/>
      <c r="H2" s="430"/>
      <c r="I2" s="430"/>
      <c r="J2" s="430"/>
      <c r="K2" s="430"/>
      <c r="L2" s="430"/>
      <c r="M2" s="430"/>
      <c r="N2" s="430"/>
      <c r="O2" s="430"/>
    </row>
    <row r="3" spans="1:16" s="63" customFormat="1" ht="48" customHeight="1" x14ac:dyDescent="0.2">
      <c r="A3" s="438" t="s">
        <v>126</v>
      </c>
      <c r="B3" s="438"/>
      <c r="C3" s="438"/>
      <c r="D3" s="438"/>
      <c r="E3" s="438"/>
      <c r="F3" s="438"/>
      <c r="G3" s="438"/>
      <c r="H3" s="438"/>
      <c r="I3" s="438"/>
      <c r="J3" s="438"/>
      <c r="K3" s="438"/>
      <c r="L3" s="438"/>
      <c r="M3" s="438"/>
      <c r="N3" s="438"/>
      <c r="O3" s="438"/>
    </row>
    <row r="4" spans="1:16" s="138" customFormat="1" ht="48.75" customHeight="1" x14ac:dyDescent="0.2">
      <c r="A4" s="439" t="s">
        <v>75</v>
      </c>
      <c r="B4" s="431" t="s">
        <v>76</v>
      </c>
      <c r="C4" s="440" t="s">
        <v>127</v>
      </c>
      <c r="D4" s="441"/>
      <c r="E4" s="442" t="s">
        <v>78</v>
      </c>
      <c r="F4" s="443"/>
      <c r="G4" s="444" t="s">
        <v>79</v>
      </c>
      <c r="H4" s="445"/>
      <c r="I4" s="446" t="s">
        <v>119</v>
      </c>
      <c r="J4" s="447"/>
      <c r="K4" s="448" t="s">
        <v>81</v>
      </c>
      <c r="L4" s="448"/>
      <c r="M4" s="463" t="s">
        <v>82</v>
      </c>
      <c r="N4" s="464"/>
      <c r="O4" s="137" t="s">
        <v>83</v>
      </c>
    </row>
    <row r="5" spans="1:16" s="138" customFormat="1" ht="22.5" x14ac:dyDescent="0.2">
      <c r="A5" s="439"/>
      <c r="B5" s="431"/>
      <c r="C5" s="139" t="s">
        <v>84</v>
      </c>
      <c r="D5" s="140" t="s">
        <v>85</v>
      </c>
      <c r="E5" s="139" t="s">
        <v>84</v>
      </c>
      <c r="F5" s="140" t="s">
        <v>85</v>
      </c>
      <c r="G5" s="141" t="s">
        <v>84</v>
      </c>
      <c r="H5" s="142" t="s">
        <v>85</v>
      </c>
      <c r="I5" s="141" t="s">
        <v>84</v>
      </c>
      <c r="J5" s="142" t="s">
        <v>85</v>
      </c>
      <c r="K5" s="141" t="s">
        <v>84</v>
      </c>
      <c r="L5" s="142" t="s">
        <v>85</v>
      </c>
      <c r="M5" s="143" t="s">
        <v>84</v>
      </c>
      <c r="N5" s="144" t="s">
        <v>85</v>
      </c>
      <c r="O5" s="139" t="s">
        <v>86</v>
      </c>
    </row>
    <row r="6" spans="1:16" s="97" customFormat="1" x14ac:dyDescent="0.25">
      <c r="A6" s="89"/>
      <c r="B6" s="75" t="s">
        <v>87</v>
      </c>
      <c r="C6" s="90">
        <v>165987</v>
      </c>
      <c r="D6" s="90">
        <v>75338</v>
      </c>
      <c r="E6" s="90">
        <v>1481060</v>
      </c>
      <c r="F6" s="90">
        <v>432833</v>
      </c>
      <c r="G6" s="91">
        <v>0.11210000000000001</v>
      </c>
      <c r="H6" s="91">
        <v>0.1741</v>
      </c>
      <c r="I6" s="91"/>
      <c r="J6" s="91"/>
      <c r="K6" s="91"/>
      <c r="L6" s="91"/>
      <c r="M6" s="92">
        <v>0</v>
      </c>
      <c r="N6" s="92">
        <v>0</v>
      </c>
      <c r="O6" s="93"/>
    </row>
    <row r="7" spans="1:16" ht="26.25" x14ac:dyDescent="0.25">
      <c r="A7" s="81">
        <v>560002</v>
      </c>
      <c r="B7" s="82" t="s">
        <v>32</v>
      </c>
      <c r="C7" s="83">
        <v>1831</v>
      </c>
      <c r="D7" s="83">
        <v>0</v>
      </c>
      <c r="E7" s="83">
        <v>17806</v>
      </c>
      <c r="F7" s="83">
        <v>0</v>
      </c>
      <c r="G7" s="84">
        <v>0.10299999999999999</v>
      </c>
      <c r="H7" s="84">
        <v>0</v>
      </c>
      <c r="I7" s="84">
        <v>0.97430000000000005</v>
      </c>
      <c r="J7" s="84">
        <v>0</v>
      </c>
      <c r="K7" s="84">
        <v>0.97430000000000005</v>
      </c>
      <c r="L7" s="84">
        <v>0</v>
      </c>
      <c r="M7" s="85" t="s">
        <v>88</v>
      </c>
      <c r="N7" s="85" t="s">
        <v>88</v>
      </c>
      <c r="O7" s="86">
        <v>0.97</v>
      </c>
      <c r="P7" s="66"/>
    </row>
    <row r="8" spans="1:16" ht="26.25" x14ac:dyDescent="0.25">
      <c r="A8" s="81">
        <v>560014</v>
      </c>
      <c r="B8" s="82" t="s">
        <v>89</v>
      </c>
      <c r="C8" s="83">
        <v>349</v>
      </c>
      <c r="D8" s="83">
        <v>3</v>
      </c>
      <c r="E8" s="83">
        <v>5315</v>
      </c>
      <c r="F8" s="83">
        <v>16</v>
      </c>
      <c r="G8" s="84">
        <v>6.6000000000000003E-2</v>
      </c>
      <c r="H8" s="84">
        <v>0.188</v>
      </c>
      <c r="I8" s="84">
        <v>0.60650000000000004</v>
      </c>
      <c r="J8" s="84">
        <v>1.2743</v>
      </c>
      <c r="K8" s="84">
        <v>0.60470000000000002</v>
      </c>
      <c r="L8" s="84">
        <v>3.8E-3</v>
      </c>
      <c r="M8" s="85" t="s">
        <v>88</v>
      </c>
      <c r="N8" s="85" t="s">
        <v>88</v>
      </c>
      <c r="O8" s="86">
        <v>0.61</v>
      </c>
    </row>
    <row r="9" spans="1:16" x14ac:dyDescent="0.25">
      <c r="A9" s="81">
        <v>560017</v>
      </c>
      <c r="B9" s="82" t="s">
        <v>70</v>
      </c>
      <c r="C9" s="83">
        <v>11966</v>
      </c>
      <c r="D9" s="83">
        <v>0</v>
      </c>
      <c r="E9" s="83">
        <v>80281</v>
      </c>
      <c r="F9" s="83">
        <v>2</v>
      </c>
      <c r="G9" s="84">
        <v>0.14899999999999999</v>
      </c>
      <c r="H9" s="84">
        <v>0</v>
      </c>
      <c r="I9" s="84">
        <v>1.4317</v>
      </c>
      <c r="J9" s="84">
        <v>0</v>
      </c>
      <c r="K9" s="84">
        <v>1.4317</v>
      </c>
      <c r="L9" s="84">
        <v>0</v>
      </c>
      <c r="M9" s="85" t="s">
        <v>88</v>
      </c>
      <c r="N9" s="85" t="s">
        <v>88</v>
      </c>
      <c r="O9" s="86">
        <v>1.43</v>
      </c>
      <c r="P9" s="66"/>
    </row>
    <row r="10" spans="1:16" x14ac:dyDescent="0.25">
      <c r="A10" s="81">
        <v>560019</v>
      </c>
      <c r="B10" s="82" t="s">
        <v>90</v>
      </c>
      <c r="C10" s="83">
        <v>13651</v>
      </c>
      <c r="D10" s="83">
        <v>999</v>
      </c>
      <c r="E10" s="83">
        <v>88748</v>
      </c>
      <c r="F10" s="83">
        <v>4112</v>
      </c>
      <c r="G10" s="84">
        <v>0.154</v>
      </c>
      <c r="H10" s="84">
        <v>0.24299999999999999</v>
      </c>
      <c r="I10" s="84">
        <v>1.4814000000000001</v>
      </c>
      <c r="J10" s="84">
        <v>1.6531</v>
      </c>
      <c r="K10" s="84">
        <v>1.4161999999999999</v>
      </c>
      <c r="L10" s="84">
        <v>7.2700000000000001E-2</v>
      </c>
      <c r="M10" s="85" t="s">
        <v>88</v>
      </c>
      <c r="N10" s="85" t="s">
        <v>88</v>
      </c>
      <c r="O10" s="86">
        <v>1.49</v>
      </c>
    </row>
    <row r="11" spans="1:16" x14ac:dyDescent="0.25">
      <c r="A11" s="81">
        <v>560021</v>
      </c>
      <c r="B11" s="82" t="s">
        <v>91</v>
      </c>
      <c r="C11" s="83">
        <v>9322</v>
      </c>
      <c r="D11" s="83">
        <v>11444</v>
      </c>
      <c r="E11" s="83">
        <v>55875</v>
      </c>
      <c r="F11" s="83">
        <v>40037</v>
      </c>
      <c r="G11" s="84">
        <v>0.16700000000000001</v>
      </c>
      <c r="H11" s="84">
        <v>0.28599999999999998</v>
      </c>
      <c r="I11" s="84">
        <v>1.6107</v>
      </c>
      <c r="J11" s="84">
        <v>1.9493</v>
      </c>
      <c r="K11" s="84">
        <v>0.93899999999999995</v>
      </c>
      <c r="L11" s="84">
        <v>0.81289999999999996</v>
      </c>
      <c r="M11" s="85" t="s">
        <v>88</v>
      </c>
      <c r="N11" s="85" t="s">
        <v>88</v>
      </c>
      <c r="O11" s="86">
        <v>1.75</v>
      </c>
      <c r="P11" s="66"/>
    </row>
    <row r="12" spans="1:16" x14ac:dyDescent="0.25">
      <c r="A12" s="81">
        <v>560022</v>
      </c>
      <c r="B12" s="82" t="s">
        <v>92</v>
      </c>
      <c r="C12" s="83">
        <v>9306</v>
      </c>
      <c r="D12" s="83">
        <v>6036</v>
      </c>
      <c r="E12" s="83">
        <v>67411</v>
      </c>
      <c r="F12" s="83">
        <v>23335</v>
      </c>
      <c r="G12" s="84">
        <v>0.13800000000000001</v>
      </c>
      <c r="H12" s="84">
        <v>0.25900000000000001</v>
      </c>
      <c r="I12" s="84">
        <v>1.3223</v>
      </c>
      <c r="J12" s="84">
        <v>1.7633000000000001</v>
      </c>
      <c r="K12" s="84">
        <v>0.98250000000000004</v>
      </c>
      <c r="L12" s="84">
        <v>0.45319999999999999</v>
      </c>
      <c r="M12" s="85" t="s">
        <v>88</v>
      </c>
      <c r="N12" s="85" t="s">
        <v>88</v>
      </c>
      <c r="O12" s="86">
        <v>1.44</v>
      </c>
    </row>
    <row r="13" spans="1:16" x14ac:dyDescent="0.25">
      <c r="A13" s="81">
        <v>560024</v>
      </c>
      <c r="B13" s="82" t="s">
        <v>71</v>
      </c>
      <c r="C13" s="83">
        <v>149</v>
      </c>
      <c r="D13" s="83">
        <v>15831</v>
      </c>
      <c r="E13" s="83">
        <v>1991</v>
      </c>
      <c r="F13" s="83">
        <v>53127</v>
      </c>
      <c r="G13" s="84">
        <v>7.4999999999999997E-2</v>
      </c>
      <c r="H13" s="84">
        <v>0.29799999999999999</v>
      </c>
      <c r="I13" s="84">
        <v>0.69599999999999995</v>
      </c>
      <c r="J13" s="84">
        <v>2.032</v>
      </c>
      <c r="K13" s="84">
        <v>2.5100000000000001E-2</v>
      </c>
      <c r="L13" s="84">
        <v>1.9588000000000001</v>
      </c>
      <c r="M13" s="85" t="s">
        <v>88</v>
      </c>
      <c r="N13" s="85" t="s">
        <v>88</v>
      </c>
      <c r="O13" s="86">
        <v>1.98</v>
      </c>
      <c r="P13" s="66"/>
    </row>
    <row r="14" spans="1:16" ht="26.25" x14ac:dyDescent="0.25">
      <c r="A14" s="81">
        <v>560026</v>
      </c>
      <c r="B14" s="82" t="s">
        <v>93</v>
      </c>
      <c r="C14" s="83">
        <v>12327</v>
      </c>
      <c r="D14" s="83">
        <v>4658</v>
      </c>
      <c r="E14" s="83">
        <v>104556</v>
      </c>
      <c r="F14" s="83">
        <v>20706</v>
      </c>
      <c r="G14" s="84">
        <v>0.11799999999999999</v>
      </c>
      <c r="H14" s="84">
        <v>0.22500000000000001</v>
      </c>
      <c r="I14" s="84">
        <v>1.1234999999999999</v>
      </c>
      <c r="J14" s="84">
        <v>1.5290999999999999</v>
      </c>
      <c r="K14" s="84">
        <v>0.93810000000000004</v>
      </c>
      <c r="L14" s="84">
        <v>0.25230000000000002</v>
      </c>
      <c r="M14" s="85" t="s">
        <v>88</v>
      </c>
      <c r="N14" s="85" t="s">
        <v>88</v>
      </c>
      <c r="O14" s="86">
        <v>1.19</v>
      </c>
    </row>
    <row r="15" spans="1:16" x14ac:dyDescent="0.25">
      <c r="A15" s="81">
        <v>560032</v>
      </c>
      <c r="B15" s="82" t="s">
        <v>94</v>
      </c>
      <c r="C15" s="83">
        <v>2315</v>
      </c>
      <c r="D15" s="83">
        <v>1</v>
      </c>
      <c r="E15" s="83">
        <v>20389</v>
      </c>
      <c r="F15" s="83">
        <v>1</v>
      </c>
      <c r="G15" s="84">
        <v>0.114</v>
      </c>
      <c r="H15" s="84">
        <v>1</v>
      </c>
      <c r="I15" s="84">
        <v>1.0837000000000001</v>
      </c>
      <c r="J15" s="84">
        <v>2.5</v>
      </c>
      <c r="K15" s="84">
        <v>1.0837000000000001</v>
      </c>
      <c r="L15" s="84">
        <v>0</v>
      </c>
      <c r="M15" s="85" t="s">
        <v>88</v>
      </c>
      <c r="N15" s="85" t="s">
        <v>88</v>
      </c>
      <c r="O15" s="86">
        <v>1.08</v>
      </c>
      <c r="P15" s="66"/>
    </row>
    <row r="16" spans="1:16" x14ac:dyDescent="0.25">
      <c r="A16" s="81">
        <v>560033</v>
      </c>
      <c r="B16" s="82" t="s">
        <v>35</v>
      </c>
      <c r="C16" s="83">
        <v>8682</v>
      </c>
      <c r="D16" s="83">
        <v>0</v>
      </c>
      <c r="E16" s="83">
        <v>42943</v>
      </c>
      <c r="F16" s="83">
        <v>0</v>
      </c>
      <c r="G16" s="84">
        <v>0.20200000000000001</v>
      </c>
      <c r="H16" s="84">
        <v>0</v>
      </c>
      <c r="I16" s="84">
        <v>1.9585999999999999</v>
      </c>
      <c r="J16" s="84">
        <v>0</v>
      </c>
      <c r="K16" s="84">
        <v>1.9585999999999999</v>
      </c>
      <c r="L16" s="84">
        <v>0</v>
      </c>
      <c r="M16" s="85" t="s">
        <v>88</v>
      </c>
      <c r="N16" s="85" t="s">
        <v>88</v>
      </c>
      <c r="O16" s="86">
        <v>1.96</v>
      </c>
    </row>
    <row r="17" spans="1:16" x14ac:dyDescent="0.25">
      <c r="A17" s="81">
        <v>560034</v>
      </c>
      <c r="B17" s="82" t="s">
        <v>95</v>
      </c>
      <c r="C17" s="83">
        <v>4403</v>
      </c>
      <c r="D17" s="83">
        <v>0</v>
      </c>
      <c r="E17" s="83">
        <v>37213</v>
      </c>
      <c r="F17" s="83">
        <v>1</v>
      </c>
      <c r="G17" s="84">
        <v>0.11799999999999999</v>
      </c>
      <c r="H17" s="84">
        <v>0</v>
      </c>
      <c r="I17" s="84">
        <v>1.1234999999999999</v>
      </c>
      <c r="J17" s="84">
        <v>0</v>
      </c>
      <c r="K17" s="84">
        <v>1.1234999999999999</v>
      </c>
      <c r="L17" s="84">
        <v>0</v>
      </c>
      <c r="M17" s="85" t="s">
        <v>88</v>
      </c>
      <c r="N17" s="85" t="s">
        <v>88</v>
      </c>
      <c r="O17" s="86">
        <v>1.1200000000000001</v>
      </c>
      <c r="P17" s="66"/>
    </row>
    <row r="18" spans="1:16" x14ac:dyDescent="0.25">
      <c r="A18" s="81">
        <v>560035</v>
      </c>
      <c r="B18" s="82" t="s">
        <v>96</v>
      </c>
      <c r="C18" s="83">
        <v>125</v>
      </c>
      <c r="D18" s="83">
        <v>2048</v>
      </c>
      <c r="E18" s="83">
        <v>1519</v>
      </c>
      <c r="F18" s="83">
        <v>33794</v>
      </c>
      <c r="G18" s="84">
        <v>8.2000000000000003E-2</v>
      </c>
      <c r="H18" s="84">
        <v>6.0999999999999999E-2</v>
      </c>
      <c r="I18" s="84">
        <v>0.76559999999999995</v>
      </c>
      <c r="J18" s="84">
        <v>0.39950000000000002</v>
      </c>
      <c r="K18" s="84">
        <v>3.2899999999999999E-2</v>
      </c>
      <c r="L18" s="84">
        <v>0.38229999999999997</v>
      </c>
      <c r="M18" s="85" t="s">
        <v>88</v>
      </c>
      <c r="N18" s="85" t="s">
        <v>88</v>
      </c>
      <c r="O18" s="86">
        <v>0.42</v>
      </c>
    </row>
    <row r="19" spans="1:16" x14ac:dyDescent="0.25">
      <c r="A19" s="81">
        <v>560036</v>
      </c>
      <c r="B19" s="82" t="s">
        <v>97</v>
      </c>
      <c r="C19" s="83">
        <v>4190</v>
      </c>
      <c r="D19" s="83">
        <v>1543</v>
      </c>
      <c r="E19" s="83">
        <v>44517</v>
      </c>
      <c r="F19" s="83">
        <v>10280</v>
      </c>
      <c r="G19" s="84">
        <v>9.4E-2</v>
      </c>
      <c r="H19" s="84">
        <v>0.15</v>
      </c>
      <c r="I19" s="84">
        <v>0.88490000000000002</v>
      </c>
      <c r="J19" s="84">
        <v>1.0125</v>
      </c>
      <c r="K19" s="84">
        <v>0.71850000000000003</v>
      </c>
      <c r="L19" s="84">
        <v>0.19040000000000001</v>
      </c>
      <c r="M19" s="85" t="s">
        <v>88</v>
      </c>
      <c r="N19" s="85" t="s">
        <v>88</v>
      </c>
      <c r="O19" s="86">
        <v>0.91</v>
      </c>
      <c r="P19" s="66"/>
    </row>
    <row r="20" spans="1:16" x14ac:dyDescent="0.25">
      <c r="A20" s="81">
        <v>560041</v>
      </c>
      <c r="B20" s="82" t="s">
        <v>98</v>
      </c>
      <c r="C20" s="83">
        <v>55</v>
      </c>
      <c r="D20" s="83">
        <v>4087</v>
      </c>
      <c r="E20" s="83">
        <v>417</v>
      </c>
      <c r="F20" s="83">
        <v>19316</v>
      </c>
      <c r="G20" s="84">
        <v>0.13200000000000001</v>
      </c>
      <c r="H20" s="84">
        <v>0.21199999999999999</v>
      </c>
      <c r="I20" s="84">
        <v>1.2626999999999999</v>
      </c>
      <c r="J20" s="84">
        <v>1.4396</v>
      </c>
      <c r="K20" s="84">
        <v>2.6499999999999999E-2</v>
      </c>
      <c r="L20" s="84">
        <v>1.4094</v>
      </c>
      <c r="M20" s="85" t="s">
        <v>88</v>
      </c>
      <c r="N20" s="85" t="s">
        <v>88</v>
      </c>
      <c r="O20" s="86">
        <v>1.44</v>
      </c>
    </row>
    <row r="21" spans="1:16" x14ac:dyDescent="0.25">
      <c r="A21" s="81">
        <v>560043</v>
      </c>
      <c r="B21" s="82" t="s">
        <v>36</v>
      </c>
      <c r="C21" s="83">
        <v>4070</v>
      </c>
      <c r="D21" s="83">
        <v>915</v>
      </c>
      <c r="E21" s="83">
        <v>20309</v>
      </c>
      <c r="F21" s="83">
        <v>5046</v>
      </c>
      <c r="G21" s="84">
        <v>0.2</v>
      </c>
      <c r="H21" s="84">
        <v>0.18099999999999999</v>
      </c>
      <c r="I21" s="84">
        <v>1.9388000000000001</v>
      </c>
      <c r="J21" s="84">
        <v>1.2261</v>
      </c>
      <c r="K21" s="84">
        <v>1.5528999999999999</v>
      </c>
      <c r="L21" s="84">
        <v>0.24399999999999999</v>
      </c>
      <c r="M21" s="85" t="s">
        <v>88</v>
      </c>
      <c r="N21" s="85" t="s">
        <v>88</v>
      </c>
      <c r="O21" s="86">
        <v>1.8</v>
      </c>
      <c r="P21" s="66"/>
    </row>
    <row r="22" spans="1:16" x14ac:dyDescent="0.25">
      <c r="A22" s="81">
        <v>560045</v>
      </c>
      <c r="B22" s="82" t="s">
        <v>37</v>
      </c>
      <c r="C22" s="83">
        <v>596</v>
      </c>
      <c r="D22" s="83">
        <v>218</v>
      </c>
      <c r="E22" s="83">
        <v>20288</v>
      </c>
      <c r="F22" s="83">
        <v>5983</v>
      </c>
      <c r="G22" s="84">
        <v>2.9000000000000001E-2</v>
      </c>
      <c r="H22" s="84">
        <v>3.5999999999999997E-2</v>
      </c>
      <c r="I22" s="84">
        <v>0.23860000000000001</v>
      </c>
      <c r="J22" s="84">
        <v>0.2273</v>
      </c>
      <c r="K22" s="84">
        <v>0.1842</v>
      </c>
      <c r="L22" s="84">
        <v>5.1799999999999999E-2</v>
      </c>
      <c r="M22" s="85" t="s">
        <v>88</v>
      </c>
      <c r="N22" s="85" t="s">
        <v>88</v>
      </c>
      <c r="O22" s="86">
        <v>0.24</v>
      </c>
    </row>
    <row r="23" spans="1:16" x14ac:dyDescent="0.25">
      <c r="A23" s="81">
        <v>560047</v>
      </c>
      <c r="B23" s="82" t="s">
        <v>99</v>
      </c>
      <c r="C23" s="83">
        <v>1263</v>
      </c>
      <c r="D23" s="83">
        <v>251</v>
      </c>
      <c r="E23" s="83">
        <v>28542</v>
      </c>
      <c r="F23" s="83">
        <v>8082</v>
      </c>
      <c r="G23" s="84">
        <v>4.3999999999999997E-2</v>
      </c>
      <c r="H23" s="84">
        <v>3.1E-2</v>
      </c>
      <c r="I23" s="84">
        <v>0.38779999999999998</v>
      </c>
      <c r="J23" s="84">
        <v>0.19289999999999999</v>
      </c>
      <c r="K23" s="84">
        <v>0.30209999999999998</v>
      </c>
      <c r="L23" s="84">
        <v>4.2599999999999999E-2</v>
      </c>
      <c r="M23" s="85" t="s">
        <v>88</v>
      </c>
      <c r="N23" s="85" t="s">
        <v>88</v>
      </c>
      <c r="O23" s="86">
        <v>0.34</v>
      </c>
      <c r="P23" s="66"/>
    </row>
    <row r="24" spans="1:16" x14ac:dyDescent="0.25">
      <c r="A24" s="81">
        <v>560052</v>
      </c>
      <c r="B24" s="82" t="s">
        <v>38</v>
      </c>
      <c r="C24" s="83">
        <v>1350</v>
      </c>
      <c r="D24" s="83">
        <v>367</v>
      </c>
      <c r="E24" s="83">
        <v>16703</v>
      </c>
      <c r="F24" s="83">
        <v>5196</v>
      </c>
      <c r="G24" s="84">
        <v>8.1000000000000003E-2</v>
      </c>
      <c r="H24" s="84">
        <v>7.0999999999999994E-2</v>
      </c>
      <c r="I24" s="84">
        <v>0.75560000000000005</v>
      </c>
      <c r="J24" s="84">
        <v>0.46839999999999998</v>
      </c>
      <c r="K24" s="84">
        <v>0.57650000000000001</v>
      </c>
      <c r="L24" s="84">
        <v>0.111</v>
      </c>
      <c r="M24" s="85" t="s">
        <v>88</v>
      </c>
      <c r="N24" s="85" t="s">
        <v>88</v>
      </c>
      <c r="O24" s="86">
        <v>0.69</v>
      </c>
    </row>
    <row r="25" spans="1:16" x14ac:dyDescent="0.25">
      <c r="A25" s="81">
        <v>560053</v>
      </c>
      <c r="B25" s="82" t="s">
        <v>39</v>
      </c>
      <c r="C25" s="83">
        <v>602</v>
      </c>
      <c r="D25" s="83">
        <v>282</v>
      </c>
      <c r="E25" s="83">
        <v>14845</v>
      </c>
      <c r="F25" s="83">
        <v>3905</v>
      </c>
      <c r="G25" s="84">
        <v>4.1000000000000002E-2</v>
      </c>
      <c r="H25" s="84">
        <v>7.1999999999999995E-2</v>
      </c>
      <c r="I25" s="84">
        <v>0.3579</v>
      </c>
      <c r="J25" s="84">
        <v>0.4753</v>
      </c>
      <c r="K25" s="84">
        <v>0.28349999999999997</v>
      </c>
      <c r="L25" s="84">
        <v>9.8900000000000002E-2</v>
      </c>
      <c r="M25" s="85" t="s">
        <v>88</v>
      </c>
      <c r="N25" s="85" t="s">
        <v>88</v>
      </c>
      <c r="O25" s="86">
        <v>0.38</v>
      </c>
      <c r="P25" s="66"/>
    </row>
    <row r="26" spans="1:16" x14ac:dyDescent="0.25">
      <c r="A26" s="81">
        <v>560054</v>
      </c>
      <c r="B26" s="82" t="s">
        <v>40</v>
      </c>
      <c r="C26" s="83">
        <v>1625</v>
      </c>
      <c r="D26" s="83">
        <v>1413</v>
      </c>
      <c r="E26" s="83">
        <v>15224</v>
      </c>
      <c r="F26" s="83">
        <v>5471</v>
      </c>
      <c r="G26" s="84">
        <v>0.107</v>
      </c>
      <c r="H26" s="84">
        <v>0.25800000000000001</v>
      </c>
      <c r="I26" s="84">
        <v>1.0141</v>
      </c>
      <c r="J26" s="84">
        <v>1.7564</v>
      </c>
      <c r="K26" s="84">
        <v>0.74639999999999995</v>
      </c>
      <c r="L26" s="84">
        <v>0.4637</v>
      </c>
      <c r="M26" s="85" t="s">
        <v>88</v>
      </c>
      <c r="N26" s="85" t="s">
        <v>88</v>
      </c>
      <c r="O26" s="86">
        <v>1.21</v>
      </c>
    </row>
    <row r="27" spans="1:16" x14ac:dyDescent="0.25">
      <c r="A27" s="81">
        <v>560055</v>
      </c>
      <c r="B27" s="82" t="s">
        <v>100</v>
      </c>
      <c r="C27" s="83">
        <v>389</v>
      </c>
      <c r="D27" s="83">
        <v>49</v>
      </c>
      <c r="E27" s="83">
        <v>10475</v>
      </c>
      <c r="F27" s="83">
        <v>2586</v>
      </c>
      <c r="G27" s="84">
        <v>3.6999999999999998E-2</v>
      </c>
      <c r="H27" s="84">
        <v>1.9E-2</v>
      </c>
      <c r="I27" s="84">
        <v>0.31819999999999998</v>
      </c>
      <c r="J27" s="84">
        <v>0.11020000000000001</v>
      </c>
      <c r="K27" s="84">
        <v>0.25519999999999998</v>
      </c>
      <c r="L27" s="84">
        <v>2.18E-2</v>
      </c>
      <c r="M27" s="85" t="s">
        <v>88</v>
      </c>
      <c r="N27" s="85" t="s">
        <v>88</v>
      </c>
      <c r="O27" s="86">
        <v>0.28000000000000003</v>
      </c>
      <c r="P27" s="66"/>
    </row>
    <row r="28" spans="1:16" x14ac:dyDescent="0.25">
      <c r="A28" s="81">
        <v>560056</v>
      </c>
      <c r="B28" s="82" t="s">
        <v>41</v>
      </c>
      <c r="C28" s="83">
        <v>685</v>
      </c>
      <c r="D28" s="83">
        <v>108</v>
      </c>
      <c r="E28" s="83">
        <v>14716</v>
      </c>
      <c r="F28" s="83">
        <v>3343</v>
      </c>
      <c r="G28" s="84">
        <v>4.7E-2</v>
      </c>
      <c r="H28" s="84">
        <v>3.2000000000000001E-2</v>
      </c>
      <c r="I28" s="84">
        <v>0.41760000000000003</v>
      </c>
      <c r="J28" s="84">
        <v>0.19980000000000001</v>
      </c>
      <c r="K28" s="84">
        <v>0.34029999999999999</v>
      </c>
      <c r="L28" s="84">
        <v>3.6999999999999998E-2</v>
      </c>
      <c r="M28" s="85" t="s">
        <v>88</v>
      </c>
      <c r="N28" s="85" t="s">
        <v>88</v>
      </c>
      <c r="O28" s="86">
        <v>0.38</v>
      </c>
    </row>
    <row r="29" spans="1:16" x14ac:dyDescent="0.25">
      <c r="A29" s="81">
        <v>560057</v>
      </c>
      <c r="B29" s="82" t="s">
        <v>42</v>
      </c>
      <c r="C29" s="83">
        <v>3737</v>
      </c>
      <c r="D29" s="83">
        <v>1248</v>
      </c>
      <c r="E29" s="83">
        <v>11888</v>
      </c>
      <c r="F29" s="83">
        <v>3089</v>
      </c>
      <c r="G29" s="84">
        <v>0.314</v>
      </c>
      <c r="H29" s="84">
        <v>0.40400000000000003</v>
      </c>
      <c r="I29" s="84">
        <v>2.5</v>
      </c>
      <c r="J29" s="84">
        <v>2.5</v>
      </c>
      <c r="K29" s="84">
        <v>1.9850000000000001</v>
      </c>
      <c r="L29" s="84">
        <v>0.51500000000000001</v>
      </c>
      <c r="M29" s="85" t="s">
        <v>88</v>
      </c>
      <c r="N29" s="85" t="s">
        <v>88</v>
      </c>
      <c r="O29" s="86">
        <v>2.5</v>
      </c>
      <c r="P29" s="66"/>
    </row>
    <row r="30" spans="1:16" x14ac:dyDescent="0.25">
      <c r="A30" s="81">
        <v>560058</v>
      </c>
      <c r="B30" s="82" t="s">
        <v>43</v>
      </c>
      <c r="C30" s="83">
        <v>1003</v>
      </c>
      <c r="D30" s="83">
        <v>244</v>
      </c>
      <c r="E30" s="83">
        <v>34302</v>
      </c>
      <c r="F30" s="83">
        <v>9888</v>
      </c>
      <c r="G30" s="84">
        <v>2.9000000000000001E-2</v>
      </c>
      <c r="H30" s="84">
        <v>2.5000000000000001E-2</v>
      </c>
      <c r="I30" s="84">
        <v>0.23860000000000001</v>
      </c>
      <c r="J30" s="84">
        <v>0.1515</v>
      </c>
      <c r="K30" s="84">
        <v>0.1852</v>
      </c>
      <c r="L30" s="84">
        <v>3.39E-2</v>
      </c>
      <c r="M30" s="85" t="s">
        <v>88</v>
      </c>
      <c r="N30" s="85" t="s">
        <v>88</v>
      </c>
      <c r="O30" s="86">
        <v>0.22</v>
      </c>
    </row>
    <row r="31" spans="1:16" x14ac:dyDescent="0.25">
      <c r="A31" s="81">
        <v>560059</v>
      </c>
      <c r="B31" s="82" t="s">
        <v>44</v>
      </c>
      <c r="C31" s="83">
        <v>1999</v>
      </c>
      <c r="D31" s="83">
        <v>626</v>
      </c>
      <c r="E31" s="83">
        <v>10423</v>
      </c>
      <c r="F31" s="83">
        <v>2551</v>
      </c>
      <c r="G31" s="84">
        <v>0.192</v>
      </c>
      <c r="H31" s="84">
        <v>0.245</v>
      </c>
      <c r="I31" s="84">
        <v>1.8592</v>
      </c>
      <c r="J31" s="84">
        <v>1.6669</v>
      </c>
      <c r="K31" s="84">
        <v>1.4930000000000001</v>
      </c>
      <c r="L31" s="84">
        <v>0.32840000000000003</v>
      </c>
      <c r="M31" s="85" t="s">
        <v>88</v>
      </c>
      <c r="N31" s="85" t="s">
        <v>88</v>
      </c>
      <c r="O31" s="86">
        <v>1.82</v>
      </c>
      <c r="P31" s="66"/>
    </row>
    <row r="32" spans="1:16" x14ac:dyDescent="0.25">
      <c r="A32" s="81">
        <v>560060</v>
      </c>
      <c r="B32" s="82" t="s">
        <v>45</v>
      </c>
      <c r="C32" s="83">
        <v>455</v>
      </c>
      <c r="D32" s="83">
        <v>70</v>
      </c>
      <c r="E32" s="83">
        <v>11227</v>
      </c>
      <c r="F32" s="83">
        <v>3072</v>
      </c>
      <c r="G32" s="84">
        <v>4.1000000000000002E-2</v>
      </c>
      <c r="H32" s="84">
        <v>2.3E-2</v>
      </c>
      <c r="I32" s="84">
        <v>0.3579</v>
      </c>
      <c r="J32" s="84">
        <v>0.13780000000000001</v>
      </c>
      <c r="K32" s="84">
        <v>0.28100000000000003</v>
      </c>
      <c r="L32" s="84">
        <v>2.9600000000000001E-2</v>
      </c>
      <c r="M32" s="85" t="s">
        <v>88</v>
      </c>
      <c r="N32" s="85" t="s">
        <v>88</v>
      </c>
      <c r="O32" s="86">
        <v>0.31</v>
      </c>
    </row>
    <row r="33" spans="1:16" x14ac:dyDescent="0.25">
      <c r="A33" s="81">
        <v>560061</v>
      </c>
      <c r="B33" s="82" t="s">
        <v>46</v>
      </c>
      <c r="C33" s="83">
        <v>665</v>
      </c>
      <c r="D33" s="83">
        <v>151</v>
      </c>
      <c r="E33" s="83">
        <v>17983</v>
      </c>
      <c r="F33" s="83">
        <v>5304</v>
      </c>
      <c r="G33" s="84">
        <v>3.6999999999999998E-2</v>
      </c>
      <c r="H33" s="84">
        <v>2.8000000000000001E-2</v>
      </c>
      <c r="I33" s="84">
        <v>0.31819999999999998</v>
      </c>
      <c r="J33" s="84">
        <v>0.17219999999999999</v>
      </c>
      <c r="K33" s="84">
        <v>0.24560000000000001</v>
      </c>
      <c r="L33" s="84">
        <v>3.9300000000000002E-2</v>
      </c>
      <c r="M33" s="85" t="s">
        <v>88</v>
      </c>
      <c r="N33" s="85" t="s">
        <v>88</v>
      </c>
      <c r="O33" s="86">
        <v>0.28000000000000003</v>
      </c>
      <c r="P33" s="66"/>
    </row>
    <row r="34" spans="1:16" x14ac:dyDescent="0.25">
      <c r="A34" s="81">
        <v>560062</v>
      </c>
      <c r="B34" s="82" t="s">
        <v>47</v>
      </c>
      <c r="C34" s="83">
        <v>561</v>
      </c>
      <c r="D34" s="83">
        <v>284</v>
      </c>
      <c r="E34" s="83">
        <v>12360</v>
      </c>
      <c r="F34" s="83">
        <v>3273</v>
      </c>
      <c r="G34" s="84">
        <v>4.4999999999999998E-2</v>
      </c>
      <c r="H34" s="84">
        <v>8.6999999999999994E-2</v>
      </c>
      <c r="I34" s="84">
        <v>0.3977</v>
      </c>
      <c r="J34" s="84">
        <v>0.5786</v>
      </c>
      <c r="K34" s="84">
        <v>0.31459999999999999</v>
      </c>
      <c r="L34" s="84">
        <v>0.12089999999999999</v>
      </c>
      <c r="M34" s="85" t="s">
        <v>88</v>
      </c>
      <c r="N34" s="85" t="s">
        <v>88</v>
      </c>
      <c r="O34" s="86">
        <v>0.44</v>
      </c>
    </row>
    <row r="35" spans="1:16" x14ac:dyDescent="0.25">
      <c r="A35" s="81">
        <v>560063</v>
      </c>
      <c r="B35" s="82" t="s">
        <v>48</v>
      </c>
      <c r="C35" s="83">
        <v>1053</v>
      </c>
      <c r="D35" s="83">
        <v>182</v>
      </c>
      <c r="E35" s="83">
        <v>13418</v>
      </c>
      <c r="F35" s="83">
        <v>3830</v>
      </c>
      <c r="G35" s="84">
        <v>7.8E-2</v>
      </c>
      <c r="H35" s="84">
        <v>4.8000000000000001E-2</v>
      </c>
      <c r="I35" s="84">
        <v>0.7258</v>
      </c>
      <c r="J35" s="84">
        <v>0.31</v>
      </c>
      <c r="K35" s="84">
        <v>0.56469999999999998</v>
      </c>
      <c r="L35" s="84">
        <v>6.88E-2</v>
      </c>
      <c r="M35" s="85" t="s">
        <v>88</v>
      </c>
      <c r="N35" s="85" t="s">
        <v>88</v>
      </c>
      <c r="O35" s="86">
        <v>0.63</v>
      </c>
      <c r="P35" s="66"/>
    </row>
    <row r="36" spans="1:16" x14ac:dyDescent="0.25">
      <c r="A36" s="81">
        <v>560064</v>
      </c>
      <c r="B36" s="82" t="s">
        <v>49</v>
      </c>
      <c r="C36" s="83">
        <v>7973</v>
      </c>
      <c r="D36" s="83">
        <v>5441</v>
      </c>
      <c r="E36" s="83">
        <v>29813</v>
      </c>
      <c r="F36" s="83">
        <v>8415</v>
      </c>
      <c r="G36" s="84">
        <v>0.26700000000000002</v>
      </c>
      <c r="H36" s="84">
        <v>0.64700000000000002</v>
      </c>
      <c r="I36" s="84">
        <v>2.5</v>
      </c>
      <c r="J36" s="84">
        <v>2.5</v>
      </c>
      <c r="K36" s="84">
        <v>1.95</v>
      </c>
      <c r="L36" s="84">
        <v>0.55000000000000004</v>
      </c>
      <c r="M36" s="85" t="s">
        <v>88</v>
      </c>
      <c r="N36" s="85" t="s">
        <v>88</v>
      </c>
      <c r="O36" s="86">
        <v>2.5</v>
      </c>
    </row>
    <row r="37" spans="1:16" x14ac:dyDescent="0.25">
      <c r="A37" s="81">
        <v>560065</v>
      </c>
      <c r="B37" s="82" t="s">
        <v>101</v>
      </c>
      <c r="C37" s="83">
        <v>330</v>
      </c>
      <c r="D37" s="83">
        <v>63</v>
      </c>
      <c r="E37" s="83">
        <v>12603</v>
      </c>
      <c r="F37" s="83">
        <v>2939</v>
      </c>
      <c r="G37" s="84">
        <v>2.5999999999999999E-2</v>
      </c>
      <c r="H37" s="84">
        <v>2.1000000000000001E-2</v>
      </c>
      <c r="I37" s="84">
        <v>0.20880000000000001</v>
      </c>
      <c r="J37" s="84">
        <v>0.124</v>
      </c>
      <c r="K37" s="84">
        <v>0.16930000000000001</v>
      </c>
      <c r="L37" s="84">
        <v>2.3400000000000001E-2</v>
      </c>
      <c r="M37" s="85" t="s">
        <v>88</v>
      </c>
      <c r="N37" s="85" t="s">
        <v>88</v>
      </c>
      <c r="O37" s="86">
        <v>0.19</v>
      </c>
      <c r="P37" s="66"/>
    </row>
    <row r="38" spans="1:16" x14ac:dyDescent="0.25">
      <c r="A38" s="81">
        <v>560066</v>
      </c>
      <c r="B38" s="82" t="s">
        <v>50</v>
      </c>
      <c r="C38" s="83">
        <v>605</v>
      </c>
      <c r="D38" s="83">
        <v>210</v>
      </c>
      <c r="E38" s="83">
        <v>8564</v>
      </c>
      <c r="F38" s="83">
        <v>2121</v>
      </c>
      <c r="G38" s="84">
        <v>7.0999999999999994E-2</v>
      </c>
      <c r="H38" s="84">
        <v>9.9000000000000005E-2</v>
      </c>
      <c r="I38" s="84">
        <v>0.65620000000000001</v>
      </c>
      <c r="J38" s="84">
        <v>0.66120000000000001</v>
      </c>
      <c r="K38" s="84">
        <v>0.52559999999999996</v>
      </c>
      <c r="L38" s="84">
        <v>0.13159999999999999</v>
      </c>
      <c r="M38" s="85" t="s">
        <v>88</v>
      </c>
      <c r="N38" s="85" t="s">
        <v>88</v>
      </c>
      <c r="O38" s="86">
        <v>0.66</v>
      </c>
    </row>
    <row r="39" spans="1:16" x14ac:dyDescent="0.25">
      <c r="A39" s="81">
        <v>560067</v>
      </c>
      <c r="B39" s="82" t="s">
        <v>51</v>
      </c>
      <c r="C39" s="83">
        <v>439</v>
      </c>
      <c r="D39" s="83">
        <v>87</v>
      </c>
      <c r="E39" s="83">
        <v>21396</v>
      </c>
      <c r="F39" s="83">
        <v>6509</v>
      </c>
      <c r="G39" s="84">
        <v>2.1000000000000001E-2</v>
      </c>
      <c r="H39" s="84">
        <v>1.2999999999999999E-2</v>
      </c>
      <c r="I39" s="84">
        <v>0.15909999999999999</v>
      </c>
      <c r="J39" s="84">
        <v>6.8900000000000003E-2</v>
      </c>
      <c r="K39" s="84">
        <v>0.122</v>
      </c>
      <c r="L39" s="84">
        <v>1.6E-2</v>
      </c>
      <c r="M39" s="85" t="s">
        <v>88</v>
      </c>
      <c r="N39" s="85" t="s">
        <v>88</v>
      </c>
      <c r="O39" s="86">
        <v>0.14000000000000001</v>
      </c>
      <c r="P39" s="66"/>
    </row>
    <row r="40" spans="1:16" x14ac:dyDescent="0.25">
      <c r="A40" s="81">
        <v>560068</v>
      </c>
      <c r="B40" s="82" t="s">
        <v>52</v>
      </c>
      <c r="C40" s="83">
        <v>2497</v>
      </c>
      <c r="D40" s="83">
        <v>519</v>
      </c>
      <c r="E40" s="83">
        <v>24828</v>
      </c>
      <c r="F40" s="83">
        <v>7246</v>
      </c>
      <c r="G40" s="84">
        <v>0.10100000000000001</v>
      </c>
      <c r="H40" s="84">
        <v>7.1999999999999995E-2</v>
      </c>
      <c r="I40" s="84">
        <v>0.95450000000000002</v>
      </c>
      <c r="J40" s="84">
        <v>0.4753</v>
      </c>
      <c r="K40" s="84">
        <v>0.73880000000000001</v>
      </c>
      <c r="L40" s="84">
        <v>0.1074</v>
      </c>
      <c r="M40" s="85" t="s">
        <v>88</v>
      </c>
      <c r="N40" s="85" t="s">
        <v>88</v>
      </c>
      <c r="O40" s="86">
        <v>0.85</v>
      </c>
    </row>
    <row r="41" spans="1:16" x14ac:dyDescent="0.25">
      <c r="A41" s="81">
        <v>560069</v>
      </c>
      <c r="B41" s="82" t="s">
        <v>53</v>
      </c>
      <c r="C41" s="83">
        <v>407</v>
      </c>
      <c r="D41" s="83">
        <v>83</v>
      </c>
      <c r="E41" s="83">
        <v>15152</v>
      </c>
      <c r="F41" s="83">
        <v>4227</v>
      </c>
      <c r="G41" s="84">
        <v>2.7E-2</v>
      </c>
      <c r="H41" s="84">
        <v>0.02</v>
      </c>
      <c r="I41" s="84">
        <v>0.21870000000000001</v>
      </c>
      <c r="J41" s="84">
        <v>0.1171</v>
      </c>
      <c r="K41" s="84">
        <v>0.17100000000000001</v>
      </c>
      <c r="L41" s="84">
        <v>2.5499999999999998E-2</v>
      </c>
      <c r="M41" s="85" t="s">
        <v>88</v>
      </c>
      <c r="N41" s="85" t="s">
        <v>88</v>
      </c>
      <c r="O41" s="86">
        <v>0.2</v>
      </c>
      <c r="P41" s="66"/>
    </row>
    <row r="42" spans="1:16" x14ac:dyDescent="0.25">
      <c r="A42" s="81">
        <v>560070</v>
      </c>
      <c r="B42" s="82" t="s">
        <v>102</v>
      </c>
      <c r="C42" s="83">
        <v>8881</v>
      </c>
      <c r="D42" s="83">
        <v>5146</v>
      </c>
      <c r="E42" s="83">
        <v>61020</v>
      </c>
      <c r="F42" s="83">
        <v>20035</v>
      </c>
      <c r="G42" s="84">
        <v>0.14599999999999999</v>
      </c>
      <c r="H42" s="84">
        <v>0.25700000000000001</v>
      </c>
      <c r="I42" s="84">
        <v>1.4018999999999999</v>
      </c>
      <c r="J42" s="84">
        <v>1.7496</v>
      </c>
      <c r="K42" s="84">
        <v>1.0556000000000001</v>
      </c>
      <c r="L42" s="84">
        <v>0.43209999999999998</v>
      </c>
      <c r="M42" s="85" t="s">
        <v>88</v>
      </c>
      <c r="N42" s="85" t="s">
        <v>88</v>
      </c>
      <c r="O42" s="86">
        <v>1.49</v>
      </c>
    </row>
    <row r="43" spans="1:16" x14ac:dyDescent="0.25">
      <c r="A43" s="81">
        <v>560071</v>
      </c>
      <c r="B43" s="82" t="s">
        <v>54</v>
      </c>
      <c r="C43" s="83">
        <v>1311</v>
      </c>
      <c r="D43" s="83">
        <v>600</v>
      </c>
      <c r="E43" s="83">
        <v>17700</v>
      </c>
      <c r="F43" s="83">
        <v>5861</v>
      </c>
      <c r="G43" s="84">
        <v>7.3999999999999996E-2</v>
      </c>
      <c r="H43" s="84">
        <v>0.10199999999999999</v>
      </c>
      <c r="I43" s="84">
        <v>0.68600000000000005</v>
      </c>
      <c r="J43" s="84">
        <v>0.68189999999999995</v>
      </c>
      <c r="K43" s="84">
        <v>0.51519999999999999</v>
      </c>
      <c r="L43" s="84">
        <v>0.16980000000000001</v>
      </c>
      <c r="M43" s="85" t="s">
        <v>88</v>
      </c>
      <c r="N43" s="85" t="s">
        <v>88</v>
      </c>
      <c r="O43" s="86">
        <v>0.68</v>
      </c>
      <c r="P43" s="66"/>
    </row>
    <row r="44" spans="1:16" x14ac:dyDescent="0.25">
      <c r="A44" s="81">
        <v>560072</v>
      </c>
      <c r="B44" s="82" t="s">
        <v>55</v>
      </c>
      <c r="C44" s="83">
        <v>1740</v>
      </c>
      <c r="D44" s="83">
        <v>444</v>
      </c>
      <c r="E44" s="83">
        <v>18882</v>
      </c>
      <c r="F44" s="83">
        <v>4980</v>
      </c>
      <c r="G44" s="84">
        <v>9.1999999999999998E-2</v>
      </c>
      <c r="H44" s="84">
        <v>8.8999999999999996E-2</v>
      </c>
      <c r="I44" s="84">
        <v>0.86499999999999999</v>
      </c>
      <c r="J44" s="84">
        <v>0.59240000000000004</v>
      </c>
      <c r="K44" s="84">
        <v>0.68420000000000003</v>
      </c>
      <c r="L44" s="84">
        <v>0.12379999999999999</v>
      </c>
      <c r="M44" s="85" t="s">
        <v>88</v>
      </c>
      <c r="N44" s="85" t="s">
        <v>88</v>
      </c>
      <c r="O44" s="86">
        <v>0.81</v>
      </c>
    </row>
    <row r="45" spans="1:16" x14ac:dyDescent="0.25">
      <c r="A45" s="81">
        <v>560073</v>
      </c>
      <c r="B45" s="82" t="s">
        <v>56</v>
      </c>
      <c r="C45" s="83">
        <v>2840</v>
      </c>
      <c r="D45" s="83">
        <v>263</v>
      </c>
      <c r="E45" s="83">
        <v>10662</v>
      </c>
      <c r="F45" s="83">
        <v>2112</v>
      </c>
      <c r="G45" s="84">
        <v>0.26600000000000001</v>
      </c>
      <c r="H45" s="84">
        <v>0.125</v>
      </c>
      <c r="I45" s="84">
        <v>2.5</v>
      </c>
      <c r="J45" s="84">
        <v>0.84030000000000005</v>
      </c>
      <c r="K45" s="84">
        <v>2.0874999999999999</v>
      </c>
      <c r="L45" s="84">
        <v>0.13869999999999999</v>
      </c>
      <c r="M45" s="85" t="s">
        <v>88</v>
      </c>
      <c r="N45" s="85" t="s">
        <v>88</v>
      </c>
      <c r="O45" s="86">
        <v>2.23</v>
      </c>
      <c r="P45" s="66"/>
    </row>
    <row r="46" spans="1:16" x14ac:dyDescent="0.25">
      <c r="A46" s="81">
        <v>560074</v>
      </c>
      <c r="B46" s="82" t="s">
        <v>103</v>
      </c>
      <c r="C46" s="83">
        <v>450</v>
      </c>
      <c r="D46" s="83">
        <v>219</v>
      </c>
      <c r="E46" s="83">
        <v>17598</v>
      </c>
      <c r="F46" s="83">
        <v>5564</v>
      </c>
      <c r="G46" s="84">
        <v>2.5999999999999999E-2</v>
      </c>
      <c r="H46" s="84">
        <v>3.9E-2</v>
      </c>
      <c r="I46" s="84">
        <v>0.20880000000000001</v>
      </c>
      <c r="J46" s="84">
        <v>0.248</v>
      </c>
      <c r="K46" s="84">
        <v>0.15870000000000001</v>
      </c>
      <c r="L46" s="84">
        <v>5.9499999999999997E-2</v>
      </c>
      <c r="M46" s="85" t="s">
        <v>88</v>
      </c>
      <c r="N46" s="85" t="s">
        <v>88</v>
      </c>
      <c r="O46" s="86">
        <v>0.22</v>
      </c>
    </row>
    <row r="47" spans="1:16" x14ac:dyDescent="0.25">
      <c r="A47" s="81">
        <v>560075</v>
      </c>
      <c r="B47" s="82" t="s">
        <v>57</v>
      </c>
      <c r="C47" s="83">
        <v>8273</v>
      </c>
      <c r="D47" s="83">
        <v>3065</v>
      </c>
      <c r="E47" s="83">
        <v>28618</v>
      </c>
      <c r="F47" s="83">
        <v>8521</v>
      </c>
      <c r="G47" s="84">
        <v>0.28899999999999998</v>
      </c>
      <c r="H47" s="84">
        <v>0.36</v>
      </c>
      <c r="I47" s="84">
        <v>2.5</v>
      </c>
      <c r="J47" s="84">
        <v>2.4590000000000001</v>
      </c>
      <c r="K47" s="84">
        <v>1.9275</v>
      </c>
      <c r="L47" s="84">
        <v>0.56310000000000004</v>
      </c>
      <c r="M47" s="85" t="s">
        <v>88</v>
      </c>
      <c r="N47" s="85" t="s">
        <v>88</v>
      </c>
      <c r="O47" s="86">
        <v>2.4900000000000002</v>
      </c>
      <c r="P47" s="66"/>
    </row>
    <row r="48" spans="1:16" x14ac:dyDescent="0.25">
      <c r="A48" s="81">
        <v>560076</v>
      </c>
      <c r="B48" s="82" t="s">
        <v>58</v>
      </c>
      <c r="C48" s="83">
        <v>815</v>
      </c>
      <c r="D48" s="83">
        <v>208</v>
      </c>
      <c r="E48" s="83">
        <v>8543</v>
      </c>
      <c r="F48" s="83">
        <v>2330</v>
      </c>
      <c r="G48" s="84">
        <v>9.5000000000000001E-2</v>
      </c>
      <c r="H48" s="84">
        <v>8.8999999999999996E-2</v>
      </c>
      <c r="I48" s="84">
        <v>0.89480000000000004</v>
      </c>
      <c r="J48" s="84">
        <v>0.59240000000000004</v>
      </c>
      <c r="K48" s="84">
        <v>0.70330000000000004</v>
      </c>
      <c r="L48" s="84">
        <v>0.1268</v>
      </c>
      <c r="M48" s="85" t="s">
        <v>88</v>
      </c>
      <c r="N48" s="85" t="s">
        <v>88</v>
      </c>
      <c r="O48" s="86">
        <v>0.83</v>
      </c>
    </row>
    <row r="49" spans="1:16" x14ac:dyDescent="0.25">
      <c r="A49" s="81">
        <v>560077</v>
      </c>
      <c r="B49" s="82" t="s">
        <v>104</v>
      </c>
      <c r="C49" s="83">
        <v>692</v>
      </c>
      <c r="D49" s="83">
        <v>10</v>
      </c>
      <c r="E49" s="83">
        <v>10197</v>
      </c>
      <c r="F49" s="83">
        <v>1985</v>
      </c>
      <c r="G49" s="84">
        <v>6.8000000000000005E-2</v>
      </c>
      <c r="H49" s="84">
        <v>5.0000000000000001E-3</v>
      </c>
      <c r="I49" s="84">
        <v>0.62639999999999996</v>
      </c>
      <c r="J49" s="84">
        <v>1.38E-2</v>
      </c>
      <c r="K49" s="84">
        <v>0.52429999999999999</v>
      </c>
      <c r="L49" s="84">
        <v>2.2000000000000001E-3</v>
      </c>
      <c r="M49" s="85" t="s">
        <v>88</v>
      </c>
      <c r="N49" s="85" t="s">
        <v>88</v>
      </c>
      <c r="O49" s="86">
        <v>0.53</v>
      </c>
      <c r="P49" s="66"/>
    </row>
    <row r="50" spans="1:16" x14ac:dyDescent="0.25">
      <c r="A50" s="81">
        <v>560078</v>
      </c>
      <c r="B50" s="82" t="s">
        <v>59</v>
      </c>
      <c r="C50" s="83">
        <v>3207</v>
      </c>
      <c r="D50" s="83">
        <v>1802</v>
      </c>
      <c r="E50" s="83">
        <v>34100</v>
      </c>
      <c r="F50" s="83">
        <v>12173</v>
      </c>
      <c r="G50" s="84">
        <v>9.4E-2</v>
      </c>
      <c r="H50" s="84">
        <v>0.14799999999999999</v>
      </c>
      <c r="I50" s="84">
        <v>0.88490000000000002</v>
      </c>
      <c r="J50" s="84">
        <v>0.99880000000000002</v>
      </c>
      <c r="K50" s="84">
        <v>0.65210000000000001</v>
      </c>
      <c r="L50" s="84">
        <v>0.26269999999999999</v>
      </c>
      <c r="M50" s="85" t="s">
        <v>88</v>
      </c>
      <c r="N50" s="85" t="s">
        <v>88</v>
      </c>
      <c r="O50" s="86">
        <v>0.91</v>
      </c>
    </row>
    <row r="51" spans="1:16" x14ac:dyDescent="0.25">
      <c r="A51" s="81">
        <v>560079</v>
      </c>
      <c r="B51" s="82" t="s">
        <v>60</v>
      </c>
      <c r="C51" s="83">
        <v>3533</v>
      </c>
      <c r="D51" s="83">
        <v>1321</v>
      </c>
      <c r="E51" s="83">
        <v>32485</v>
      </c>
      <c r="F51" s="83">
        <v>9479</v>
      </c>
      <c r="G51" s="84">
        <v>0.109</v>
      </c>
      <c r="H51" s="84">
        <v>0.13900000000000001</v>
      </c>
      <c r="I51" s="84">
        <v>1.034</v>
      </c>
      <c r="J51" s="84">
        <v>0.93679999999999997</v>
      </c>
      <c r="K51" s="84">
        <v>0.80030000000000001</v>
      </c>
      <c r="L51" s="84">
        <v>0.2117</v>
      </c>
      <c r="M51" s="85" t="s">
        <v>88</v>
      </c>
      <c r="N51" s="85" t="s">
        <v>88</v>
      </c>
      <c r="O51" s="86">
        <v>1.01</v>
      </c>
      <c r="P51" s="66"/>
    </row>
    <row r="52" spans="1:16" x14ac:dyDescent="0.25">
      <c r="A52" s="81">
        <v>560080</v>
      </c>
      <c r="B52" s="82" t="s">
        <v>61</v>
      </c>
      <c r="C52" s="83">
        <v>846</v>
      </c>
      <c r="D52" s="83">
        <v>173</v>
      </c>
      <c r="E52" s="83">
        <v>17385</v>
      </c>
      <c r="F52" s="83">
        <v>5175</v>
      </c>
      <c r="G52" s="84">
        <v>4.9000000000000002E-2</v>
      </c>
      <c r="H52" s="84">
        <v>3.3000000000000002E-2</v>
      </c>
      <c r="I52" s="84">
        <v>0.4375</v>
      </c>
      <c r="J52" s="84">
        <v>0.20660000000000001</v>
      </c>
      <c r="K52" s="84">
        <v>0.33729999999999999</v>
      </c>
      <c r="L52" s="84">
        <v>4.7300000000000002E-2</v>
      </c>
      <c r="M52" s="85" t="s">
        <v>88</v>
      </c>
      <c r="N52" s="85" t="s">
        <v>88</v>
      </c>
      <c r="O52" s="86">
        <v>0.38</v>
      </c>
    </row>
    <row r="53" spans="1:16" x14ac:dyDescent="0.25">
      <c r="A53" s="81">
        <v>560081</v>
      </c>
      <c r="B53" s="82" t="s">
        <v>62</v>
      </c>
      <c r="C53" s="83">
        <v>722</v>
      </c>
      <c r="D53" s="83">
        <v>322</v>
      </c>
      <c r="E53" s="83">
        <v>19403</v>
      </c>
      <c r="F53" s="83">
        <v>6726</v>
      </c>
      <c r="G53" s="84">
        <v>3.6999999999999998E-2</v>
      </c>
      <c r="H53" s="84">
        <v>4.8000000000000001E-2</v>
      </c>
      <c r="I53" s="84">
        <v>0.31819999999999998</v>
      </c>
      <c r="J53" s="84">
        <v>0.31</v>
      </c>
      <c r="K53" s="84">
        <v>0.2364</v>
      </c>
      <c r="L53" s="84">
        <v>7.9699999999999993E-2</v>
      </c>
      <c r="M53" s="85" t="s">
        <v>88</v>
      </c>
      <c r="N53" s="85" t="s">
        <v>88</v>
      </c>
      <c r="O53" s="86">
        <v>0.32</v>
      </c>
      <c r="P53" s="66"/>
    </row>
    <row r="54" spans="1:16" x14ac:dyDescent="0.25">
      <c r="A54" s="81">
        <v>560082</v>
      </c>
      <c r="B54" s="82" t="s">
        <v>63</v>
      </c>
      <c r="C54" s="83">
        <v>623</v>
      </c>
      <c r="D54" s="83">
        <v>231</v>
      </c>
      <c r="E54" s="83">
        <v>14863</v>
      </c>
      <c r="F54" s="83">
        <v>3729</v>
      </c>
      <c r="G54" s="84">
        <v>4.2000000000000003E-2</v>
      </c>
      <c r="H54" s="84">
        <v>6.2E-2</v>
      </c>
      <c r="I54" s="84">
        <v>0.3679</v>
      </c>
      <c r="J54" s="84">
        <v>0.40639999999999998</v>
      </c>
      <c r="K54" s="84">
        <v>0.29389999999999999</v>
      </c>
      <c r="L54" s="84">
        <v>8.1699999999999995E-2</v>
      </c>
      <c r="M54" s="85" t="s">
        <v>88</v>
      </c>
      <c r="N54" s="85" t="s">
        <v>88</v>
      </c>
      <c r="O54" s="86">
        <v>0.38</v>
      </c>
    </row>
    <row r="55" spans="1:16" x14ac:dyDescent="0.25">
      <c r="A55" s="81">
        <v>560083</v>
      </c>
      <c r="B55" s="82" t="s">
        <v>64</v>
      </c>
      <c r="C55" s="83">
        <v>468</v>
      </c>
      <c r="D55" s="83">
        <v>118</v>
      </c>
      <c r="E55" s="83">
        <v>13632</v>
      </c>
      <c r="F55" s="83">
        <v>3202</v>
      </c>
      <c r="G55" s="84">
        <v>3.4000000000000002E-2</v>
      </c>
      <c r="H55" s="84">
        <v>3.6999999999999998E-2</v>
      </c>
      <c r="I55" s="84">
        <v>0.2883</v>
      </c>
      <c r="J55" s="84">
        <v>0.23419999999999999</v>
      </c>
      <c r="K55" s="84">
        <v>0.23350000000000001</v>
      </c>
      <c r="L55" s="84">
        <v>4.4499999999999998E-2</v>
      </c>
      <c r="M55" s="85" t="s">
        <v>88</v>
      </c>
      <c r="N55" s="85" t="s">
        <v>88</v>
      </c>
      <c r="O55" s="86">
        <v>0.28000000000000003</v>
      </c>
      <c r="P55" s="66"/>
    </row>
    <row r="56" spans="1:16" x14ac:dyDescent="0.25">
      <c r="A56" s="81">
        <v>560084</v>
      </c>
      <c r="B56" s="82" t="s">
        <v>65</v>
      </c>
      <c r="C56" s="83">
        <v>100</v>
      </c>
      <c r="D56" s="83">
        <v>24</v>
      </c>
      <c r="E56" s="83">
        <v>19815</v>
      </c>
      <c r="F56" s="83">
        <v>6896</v>
      </c>
      <c r="G56" s="84">
        <v>5.0000000000000001E-3</v>
      </c>
      <c r="H56" s="84">
        <v>3.0000000000000001E-3</v>
      </c>
      <c r="I56" s="84">
        <v>0</v>
      </c>
      <c r="J56" s="84">
        <v>0</v>
      </c>
      <c r="K56" s="84">
        <v>0</v>
      </c>
      <c r="L56" s="84">
        <v>0</v>
      </c>
      <c r="M56" s="85" t="s">
        <v>88</v>
      </c>
      <c r="N56" s="85" t="s">
        <v>88</v>
      </c>
      <c r="O56" s="86">
        <v>0</v>
      </c>
    </row>
    <row r="57" spans="1:16" ht="26.25" x14ac:dyDescent="0.25">
      <c r="A57" s="81">
        <v>560085</v>
      </c>
      <c r="B57" s="82" t="s">
        <v>105</v>
      </c>
      <c r="C57" s="83">
        <v>621</v>
      </c>
      <c r="D57" s="83">
        <v>21</v>
      </c>
      <c r="E57" s="83">
        <v>8925</v>
      </c>
      <c r="F57" s="83">
        <v>241</v>
      </c>
      <c r="G57" s="84">
        <v>7.0000000000000007E-2</v>
      </c>
      <c r="H57" s="84">
        <v>8.6999999999999994E-2</v>
      </c>
      <c r="I57" s="84">
        <v>0.64629999999999999</v>
      </c>
      <c r="J57" s="84">
        <v>0.5786</v>
      </c>
      <c r="K57" s="84">
        <v>0.62939999999999996</v>
      </c>
      <c r="L57" s="84">
        <v>1.4999999999999999E-2</v>
      </c>
      <c r="M57" s="85" t="s">
        <v>88</v>
      </c>
      <c r="N57" s="85" t="s">
        <v>88</v>
      </c>
      <c r="O57" s="86">
        <v>0.64</v>
      </c>
      <c r="P57" s="66"/>
    </row>
    <row r="58" spans="1:16" ht="26.25" x14ac:dyDescent="0.25">
      <c r="A58" s="81">
        <v>560086</v>
      </c>
      <c r="B58" s="82" t="s">
        <v>106</v>
      </c>
      <c r="C58" s="83">
        <v>1736</v>
      </c>
      <c r="D58" s="83">
        <v>43</v>
      </c>
      <c r="E58" s="83">
        <v>17120</v>
      </c>
      <c r="F58" s="83">
        <v>400</v>
      </c>
      <c r="G58" s="84">
        <v>0.10100000000000001</v>
      </c>
      <c r="H58" s="84">
        <v>0.108</v>
      </c>
      <c r="I58" s="84">
        <v>0.95450000000000002</v>
      </c>
      <c r="J58" s="84">
        <v>0.72319999999999995</v>
      </c>
      <c r="K58" s="84">
        <v>0.9325</v>
      </c>
      <c r="L58" s="84">
        <v>1.66E-2</v>
      </c>
      <c r="M58" s="85" t="s">
        <v>88</v>
      </c>
      <c r="N58" s="85" t="s">
        <v>88</v>
      </c>
      <c r="O58" s="86">
        <v>0.95</v>
      </c>
    </row>
    <row r="59" spans="1:16" x14ac:dyDescent="0.25">
      <c r="A59" s="81">
        <v>560087</v>
      </c>
      <c r="B59" s="82" t="s">
        <v>107</v>
      </c>
      <c r="C59" s="83">
        <v>2253</v>
      </c>
      <c r="D59" s="83">
        <v>0</v>
      </c>
      <c r="E59" s="83">
        <v>24758</v>
      </c>
      <c r="F59" s="83">
        <v>1</v>
      </c>
      <c r="G59" s="84">
        <v>9.0999999999999998E-2</v>
      </c>
      <c r="H59" s="84">
        <v>0</v>
      </c>
      <c r="I59" s="84">
        <v>0.85499999999999998</v>
      </c>
      <c r="J59" s="84">
        <v>0</v>
      </c>
      <c r="K59" s="84">
        <v>0.85499999999999998</v>
      </c>
      <c r="L59" s="84">
        <v>0</v>
      </c>
      <c r="M59" s="85" t="s">
        <v>88</v>
      </c>
      <c r="N59" s="85" t="s">
        <v>88</v>
      </c>
      <c r="O59" s="86">
        <v>0.86</v>
      </c>
      <c r="P59" s="66"/>
    </row>
    <row r="60" spans="1:16" ht="26.25" x14ac:dyDescent="0.25">
      <c r="A60" s="81">
        <v>560088</v>
      </c>
      <c r="B60" s="82" t="s">
        <v>108</v>
      </c>
      <c r="C60" s="83">
        <v>187</v>
      </c>
      <c r="D60" s="83">
        <v>0</v>
      </c>
      <c r="E60" s="83">
        <v>5998</v>
      </c>
      <c r="F60" s="83">
        <v>0</v>
      </c>
      <c r="G60" s="84">
        <v>3.1E-2</v>
      </c>
      <c r="H60" s="84">
        <v>0</v>
      </c>
      <c r="I60" s="84">
        <v>0.25850000000000001</v>
      </c>
      <c r="J60" s="84">
        <v>0</v>
      </c>
      <c r="K60" s="84">
        <v>0.25850000000000001</v>
      </c>
      <c r="L60" s="84">
        <v>0</v>
      </c>
      <c r="M60" s="85" t="s">
        <v>88</v>
      </c>
      <c r="N60" s="85" t="s">
        <v>88</v>
      </c>
      <c r="O60" s="86">
        <v>0.26</v>
      </c>
    </row>
    <row r="61" spans="1:16" ht="26.25" x14ac:dyDescent="0.25">
      <c r="A61" s="81">
        <v>560089</v>
      </c>
      <c r="B61" s="82" t="s">
        <v>109</v>
      </c>
      <c r="C61" s="83">
        <v>568</v>
      </c>
      <c r="D61" s="83">
        <v>0</v>
      </c>
      <c r="E61" s="83">
        <v>4120</v>
      </c>
      <c r="F61" s="83">
        <v>0</v>
      </c>
      <c r="G61" s="84">
        <v>0.13800000000000001</v>
      </c>
      <c r="H61" s="84">
        <v>0</v>
      </c>
      <c r="I61" s="84">
        <v>1.3223</v>
      </c>
      <c r="J61" s="84">
        <v>0</v>
      </c>
      <c r="K61" s="84">
        <v>1.3223</v>
      </c>
      <c r="L61" s="84">
        <v>0</v>
      </c>
      <c r="M61" s="85" t="s">
        <v>88</v>
      </c>
      <c r="N61" s="85" t="s">
        <v>88</v>
      </c>
      <c r="O61" s="86">
        <v>1.32</v>
      </c>
      <c r="P61" s="66"/>
    </row>
    <row r="62" spans="1:16" ht="26.25" x14ac:dyDescent="0.25">
      <c r="A62" s="81">
        <v>560096</v>
      </c>
      <c r="B62" s="82" t="s">
        <v>110</v>
      </c>
      <c r="C62" s="83">
        <v>22</v>
      </c>
      <c r="D62" s="83">
        <v>0</v>
      </c>
      <c r="E62" s="83">
        <v>370</v>
      </c>
      <c r="F62" s="83">
        <v>0</v>
      </c>
      <c r="G62" s="84">
        <v>5.8999999999999997E-2</v>
      </c>
      <c r="H62" s="84">
        <v>0</v>
      </c>
      <c r="I62" s="84">
        <v>0.53690000000000004</v>
      </c>
      <c r="J62" s="84">
        <v>0</v>
      </c>
      <c r="K62" s="84">
        <v>0.53690000000000004</v>
      </c>
      <c r="L62" s="84">
        <v>0</v>
      </c>
      <c r="M62" s="85" t="s">
        <v>88</v>
      </c>
      <c r="N62" s="85" t="s">
        <v>88</v>
      </c>
      <c r="O62" s="86">
        <v>0.54</v>
      </c>
    </row>
    <row r="63" spans="1:16" x14ac:dyDescent="0.25">
      <c r="A63" s="81">
        <v>560098</v>
      </c>
      <c r="B63" s="82" t="s">
        <v>111</v>
      </c>
      <c r="C63" s="83">
        <v>399</v>
      </c>
      <c r="D63" s="83">
        <v>0</v>
      </c>
      <c r="E63" s="83">
        <v>6463</v>
      </c>
      <c r="F63" s="83">
        <v>1</v>
      </c>
      <c r="G63" s="84">
        <v>6.2E-2</v>
      </c>
      <c r="H63" s="84">
        <v>0</v>
      </c>
      <c r="I63" s="84">
        <v>0.56669999999999998</v>
      </c>
      <c r="J63" s="84">
        <v>0</v>
      </c>
      <c r="K63" s="84">
        <v>0.56669999999999998</v>
      </c>
      <c r="L63" s="84">
        <v>0</v>
      </c>
      <c r="M63" s="85" t="s">
        <v>88</v>
      </c>
      <c r="N63" s="85" t="s">
        <v>88</v>
      </c>
      <c r="O63" s="86">
        <v>0.56999999999999995</v>
      </c>
      <c r="P63" s="66"/>
    </row>
    <row r="64" spans="1:16" ht="26.25" x14ac:dyDescent="0.25">
      <c r="A64" s="81">
        <v>560099</v>
      </c>
      <c r="B64" s="82" t="s">
        <v>112</v>
      </c>
      <c r="C64" s="83">
        <v>156</v>
      </c>
      <c r="D64" s="83">
        <v>2</v>
      </c>
      <c r="E64" s="83">
        <v>1948</v>
      </c>
      <c r="F64" s="83">
        <v>31</v>
      </c>
      <c r="G64" s="84">
        <v>0.08</v>
      </c>
      <c r="H64" s="84">
        <v>6.5000000000000002E-2</v>
      </c>
      <c r="I64" s="84">
        <v>0.74570000000000003</v>
      </c>
      <c r="J64" s="84">
        <v>0.42709999999999998</v>
      </c>
      <c r="K64" s="84">
        <v>0.73370000000000002</v>
      </c>
      <c r="L64" s="84">
        <v>6.7999999999999996E-3</v>
      </c>
      <c r="M64" s="85" t="s">
        <v>88</v>
      </c>
      <c r="N64" s="85" t="s">
        <v>88</v>
      </c>
      <c r="O64" s="86">
        <v>0.74</v>
      </c>
    </row>
    <row r="65" spans="1:16" x14ac:dyDescent="0.25">
      <c r="A65" s="81">
        <v>560205</v>
      </c>
      <c r="B65" s="82" t="s">
        <v>113</v>
      </c>
      <c r="C65" s="83">
        <v>8</v>
      </c>
      <c r="D65" s="83">
        <v>8</v>
      </c>
      <c r="E65" s="83">
        <v>41</v>
      </c>
      <c r="F65" s="83">
        <v>24</v>
      </c>
      <c r="G65" s="84">
        <v>0.19500000000000001</v>
      </c>
      <c r="H65" s="84">
        <v>0.33300000000000002</v>
      </c>
      <c r="I65" s="84">
        <v>1.889</v>
      </c>
      <c r="J65" s="84">
        <v>2.2730000000000001</v>
      </c>
      <c r="K65" s="84">
        <v>1.1919999999999999</v>
      </c>
      <c r="L65" s="84">
        <v>0.83879999999999999</v>
      </c>
      <c r="M65" s="85" t="s">
        <v>88</v>
      </c>
      <c r="N65" s="85" t="s">
        <v>88</v>
      </c>
      <c r="O65" s="86">
        <v>2.0299999999999998</v>
      </c>
      <c r="P65" s="66"/>
    </row>
    <row r="66" spans="1:16" ht="39" x14ac:dyDescent="0.25">
      <c r="A66" s="81">
        <v>560206</v>
      </c>
      <c r="B66" s="82" t="s">
        <v>66</v>
      </c>
      <c r="C66" s="83">
        <v>11157</v>
      </c>
      <c r="D66" s="83">
        <v>2</v>
      </c>
      <c r="E66" s="83">
        <v>70749</v>
      </c>
      <c r="F66" s="83">
        <v>10</v>
      </c>
      <c r="G66" s="84">
        <v>0.158</v>
      </c>
      <c r="H66" s="84">
        <v>0.2</v>
      </c>
      <c r="I66" s="84">
        <v>1.5212000000000001</v>
      </c>
      <c r="J66" s="84">
        <v>1.3569</v>
      </c>
      <c r="K66" s="84">
        <v>1.5212000000000001</v>
      </c>
      <c r="L66" s="84">
        <v>0</v>
      </c>
      <c r="M66" s="85" t="s">
        <v>88</v>
      </c>
      <c r="N66" s="85" t="s">
        <v>88</v>
      </c>
      <c r="O66" s="86">
        <v>1.52</v>
      </c>
    </row>
    <row r="67" spans="1:16" ht="39" x14ac:dyDescent="0.25">
      <c r="A67" s="81">
        <v>560214</v>
      </c>
      <c r="B67" s="82" t="s">
        <v>67</v>
      </c>
      <c r="C67" s="83">
        <v>3404</v>
      </c>
      <c r="D67" s="83">
        <v>1855</v>
      </c>
      <c r="E67" s="83">
        <v>81625</v>
      </c>
      <c r="F67" s="83">
        <v>26554</v>
      </c>
      <c r="G67" s="84">
        <v>4.2000000000000003E-2</v>
      </c>
      <c r="H67" s="84">
        <v>7.0000000000000007E-2</v>
      </c>
      <c r="I67" s="84">
        <v>0.3679</v>
      </c>
      <c r="J67" s="84">
        <v>0.46150000000000002</v>
      </c>
      <c r="K67" s="84">
        <v>0.2777</v>
      </c>
      <c r="L67" s="84">
        <v>0.11310000000000001</v>
      </c>
      <c r="M67" s="85" t="s">
        <v>88</v>
      </c>
      <c r="N67" s="85" t="s">
        <v>88</v>
      </c>
      <c r="O67" s="86">
        <v>0.39</v>
      </c>
    </row>
    <row r="68" spans="1:16" x14ac:dyDescent="0.25">
      <c r="O68" s="88"/>
    </row>
    <row r="69" spans="1:16" x14ac:dyDescent="0.25">
      <c r="O69" s="88"/>
    </row>
    <row r="70" spans="1:16" x14ac:dyDescent="0.25">
      <c r="O70" s="88"/>
    </row>
  </sheetData>
  <mergeCells count="11">
    <mergeCell ref="M4:N4"/>
    <mergeCell ref="K1:O1"/>
    <mergeCell ref="A2:O2"/>
    <mergeCell ref="A3:O3"/>
    <mergeCell ref="A4:A5"/>
    <mergeCell ref="B4:B5"/>
    <mergeCell ref="C4:D4"/>
    <mergeCell ref="E4:F4"/>
    <mergeCell ref="G4:H4"/>
    <mergeCell ref="I4:J4"/>
    <mergeCell ref="K4:L4"/>
  </mergeCells>
  <pageMargins left="0.7" right="0.7" top="0.75" bottom="0.75" header="0.3" footer="0.3"/>
  <pageSetup paperSize="9" scale="75" orientation="landscape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70"/>
  <sheetViews>
    <sheetView view="pageBreakPreview" zoomScale="112" zoomScaleNormal="85" zoomScaleSheetLayoutView="112" workbookViewId="0">
      <pane xSplit="2" ySplit="5" topLeftCell="C9" activePane="bottomRight" state="frozen"/>
      <selection pane="topRight" activeCell="C1" sqref="C1"/>
      <selection pane="bottomLeft" activeCell="A6" sqref="A6"/>
      <selection pane="bottomRight" activeCell="D11" sqref="D11"/>
    </sheetView>
  </sheetViews>
  <sheetFormatPr defaultRowHeight="15" x14ac:dyDescent="0.25"/>
  <cols>
    <col min="1" max="1" width="7.85546875" style="61" customWidth="1"/>
    <col min="2" max="2" width="30.28515625" style="63" customWidth="1"/>
    <col min="3" max="3" width="11.5703125" style="63" customWidth="1"/>
    <col min="4" max="4" width="11.140625" style="63" customWidth="1"/>
    <col min="5" max="5" width="10.28515625" style="63" customWidth="1"/>
    <col min="6" max="6" width="11.140625" style="87" customWidth="1"/>
    <col min="7" max="7" width="9.7109375" style="87" customWidth="1"/>
    <col min="8" max="8" width="10.5703125" style="65" customWidth="1"/>
    <col min="9" max="9" width="10.140625" style="65" customWidth="1"/>
    <col min="10" max="10" width="9.28515625" style="87" customWidth="1"/>
    <col min="11" max="11" width="9.5703125" style="66" customWidth="1"/>
    <col min="12" max="12" width="9.140625" style="66" customWidth="1"/>
    <col min="13" max="13" width="9" style="67" customWidth="1"/>
    <col min="14" max="14" width="8.28515625" style="67" customWidth="1"/>
    <col min="15" max="15" width="14.140625" style="68" customWidth="1"/>
    <col min="16" max="16384" width="9.140625" style="68"/>
  </cols>
  <sheetData>
    <row r="1" spans="1:15" ht="39" customHeight="1" x14ac:dyDescent="0.25">
      <c r="F1" s="64"/>
      <c r="G1" s="64"/>
      <c r="I1" s="465"/>
      <c r="J1" s="465"/>
      <c r="K1" s="429" t="s">
        <v>165</v>
      </c>
      <c r="L1" s="429"/>
      <c r="M1" s="429"/>
      <c r="N1" s="429"/>
      <c r="O1" s="429"/>
    </row>
    <row r="2" spans="1:15" ht="18" x14ac:dyDescent="0.25">
      <c r="A2" s="430" t="s">
        <v>120</v>
      </c>
      <c r="B2" s="430"/>
      <c r="C2" s="430"/>
      <c r="D2" s="430"/>
      <c r="E2" s="430"/>
      <c r="F2" s="430"/>
      <c r="G2" s="430"/>
      <c r="H2" s="430"/>
      <c r="I2" s="430"/>
      <c r="J2" s="430"/>
      <c r="K2" s="430"/>
      <c r="L2" s="430"/>
      <c r="M2" s="430"/>
      <c r="N2" s="430"/>
      <c r="O2" s="430"/>
    </row>
    <row r="3" spans="1:15" s="63" customFormat="1" ht="45.75" customHeight="1" x14ac:dyDescent="0.2">
      <c r="A3" s="438" t="s">
        <v>121</v>
      </c>
      <c r="B3" s="438"/>
      <c r="C3" s="438"/>
      <c r="D3" s="438"/>
      <c r="E3" s="438"/>
      <c r="F3" s="438"/>
      <c r="G3" s="438"/>
      <c r="H3" s="438"/>
      <c r="I3" s="438"/>
      <c r="J3" s="438"/>
      <c r="K3" s="438"/>
      <c r="L3" s="438"/>
      <c r="M3" s="438"/>
      <c r="N3" s="438"/>
      <c r="O3" s="438"/>
    </row>
    <row r="4" spans="1:15" s="138" customFormat="1" ht="58.5" customHeight="1" x14ac:dyDescent="0.2">
      <c r="A4" s="439" t="s">
        <v>75</v>
      </c>
      <c r="B4" s="431" t="s">
        <v>76</v>
      </c>
      <c r="C4" s="440" t="s">
        <v>122</v>
      </c>
      <c r="D4" s="441"/>
      <c r="E4" s="442" t="s">
        <v>123</v>
      </c>
      <c r="F4" s="443"/>
      <c r="G4" s="444" t="s">
        <v>124</v>
      </c>
      <c r="H4" s="445"/>
      <c r="I4" s="446" t="s">
        <v>119</v>
      </c>
      <c r="J4" s="447"/>
      <c r="K4" s="448" t="s">
        <v>81</v>
      </c>
      <c r="L4" s="448"/>
      <c r="M4" s="463" t="s">
        <v>82</v>
      </c>
      <c r="N4" s="464"/>
      <c r="O4" s="137" t="s">
        <v>83</v>
      </c>
    </row>
    <row r="5" spans="1:15" s="138" customFormat="1" ht="22.5" x14ac:dyDescent="0.2">
      <c r="A5" s="439"/>
      <c r="B5" s="431"/>
      <c r="C5" s="139" t="s">
        <v>84</v>
      </c>
      <c r="D5" s="140" t="s">
        <v>85</v>
      </c>
      <c r="E5" s="139" t="s">
        <v>84</v>
      </c>
      <c r="F5" s="140" t="s">
        <v>85</v>
      </c>
      <c r="G5" s="141" t="s">
        <v>84</v>
      </c>
      <c r="H5" s="142" t="s">
        <v>85</v>
      </c>
      <c r="I5" s="141" t="s">
        <v>84</v>
      </c>
      <c r="J5" s="142" t="s">
        <v>85</v>
      </c>
      <c r="K5" s="141" t="s">
        <v>84</v>
      </c>
      <c r="L5" s="142" t="s">
        <v>85</v>
      </c>
      <c r="M5" s="143" t="s">
        <v>84</v>
      </c>
      <c r="N5" s="144" t="s">
        <v>85</v>
      </c>
      <c r="O5" s="139" t="s">
        <v>86</v>
      </c>
    </row>
    <row r="6" spans="1:15" s="96" customFormat="1" ht="18.600000000000001" customHeight="1" x14ac:dyDescent="0.25">
      <c r="A6" s="95"/>
      <c r="B6" s="75" t="s">
        <v>87</v>
      </c>
      <c r="C6" s="76">
        <v>168958</v>
      </c>
      <c r="D6" s="76">
        <v>266181</v>
      </c>
      <c r="E6" s="76">
        <v>344545</v>
      </c>
      <c r="F6" s="76">
        <v>597200</v>
      </c>
      <c r="G6" s="77">
        <v>0.4904</v>
      </c>
      <c r="H6" s="77">
        <v>0.44569999999999999</v>
      </c>
      <c r="I6" s="77"/>
      <c r="J6" s="77"/>
      <c r="K6" s="77"/>
      <c r="L6" s="77"/>
      <c r="M6" s="78">
        <v>1</v>
      </c>
      <c r="N6" s="78">
        <v>0</v>
      </c>
      <c r="O6" s="79"/>
    </row>
    <row r="7" spans="1:15" ht="26.25" x14ac:dyDescent="0.25">
      <c r="A7" s="82">
        <v>560002</v>
      </c>
      <c r="B7" s="82" t="s">
        <v>32</v>
      </c>
      <c r="C7" s="83">
        <v>2075</v>
      </c>
      <c r="D7" s="83">
        <v>0</v>
      </c>
      <c r="E7" s="83">
        <v>4012</v>
      </c>
      <c r="F7" s="83">
        <v>0</v>
      </c>
      <c r="G7" s="84">
        <v>0.51700000000000002</v>
      </c>
      <c r="H7" s="84">
        <v>0</v>
      </c>
      <c r="I7" s="84">
        <v>4.9494999999999996</v>
      </c>
      <c r="J7" s="84">
        <v>0</v>
      </c>
      <c r="K7" s="84">
        <v>4.9494999999999996</v>
      </c>
      <c r="L7" s="84">
        <v>0</v>
      </c>
      <c r="M7" s="85" t="s">
        <v>88</v>
      </c>
      <c r="N7" s="85" t="s">
        <v>88</v>
      </c>
      <c r="O7" s="86">
        <v>4.95</v>
      </c>
    </row>
    <row r="8" spans="1:15" ht="26.25" x14ac:dyDescent="0.25">
      <c r="A8" s="82">
        <v>560014</v>
      </c>
      <c r="B8" s="82" t="s">
        <v>89</v>
      </c>
      <c r="C8" s="83">
        <v>129</v>
      </c>
      <c r="D8" s="83">
        <v>0</v>
      </c>
      <c r="E8" s="83">
        <v>541</v>
      </c>
      <c r="F8" s="83">
        <v>0</v>
      </c>
      <c r="G8" s="84">
        <v>0.23799999999999999</v>
      </c>
      <c r="H8" s="84">
        <v>0</v>
      </c>
      <c r="I8" s="84">
        <v>1.4268000000000001</v>
      </c>
      <c r="J8" s="84">
        <v>0</v>
      </c>
      <c r="K8" s="84">
        <v>1.4225000000000001</v>
      </c>
      <c r="L8" s="84">
        <v>0</v>
      </c>
      <c r="M8" s="85" t="s">
        <v>88</v>
      </c>
      <c r="N8" s="85" t="s">
        <v>88</v>
      </c>
      <c r="O8" s="86">
        <v>1.42</v>
      </c>
    </row>
    <row r="9" spans="1:15" x14ac:dyDescent="0.25">
      <c r="A9" s="82">
        <v>560017</v>
      </c>
      <c r="B9" s="82" t="s">
        <v>70</v>
      </c>
      <c r="C9" s="83">
        <v>11794</v>
      </c>
      <c r="D9" s="83">
        <v>0</v>
      </c>
      <c r="E9" s="83">
        <v>18526</v>
      </c>
      <c r="F9" s="83">
        <v>0</v>
      </c>
      <c r="G9" s="84">
        <v>0.63700000000000001</v>
      </c>
      <c r="H9" s="84">
        <v>0</v>
      </c>
      <c r="I9" s="84">
        <v>5</v>
      </c>
      <c r="J9" s="84">
        <v>0</v>
      </c>
      <c r="K9" s="84">
        <v>5</v>
      </c>
      <c r="L9" s="84">
        <v>0</v>
      </c>
      <c r="M9" s="85" t="s">
        <v>88</v>
      </c>
      <c r="N9" s="85" t="s">
        <v>88</v>
      </c>
      <c r="O9" s="86">
        <v>5</v>
      </c>
    </row>
    <row r="10" spans="1:15" x14ac:dyDescent="0.25">
      <c r="A10" s="82">
        <v>560019</v>
      </c>
      <c r="B10" s="82" t="s">
        <v>90</v>
      </c>
      <c r="C10" s="83">
        <v>12496</v>
      </c>
      <c r="D10" s="83">
        <v>1699</v>
      </c>
      <c r="E10" s="83">
        <v>19014</v>
      </c>
      <c r="F10" s="83">
        <v>3180</v>
      </c>
      <c r="G10" s="84">
        <v>0.65700000000000003</v>
      </c>
      <c r="H10" s="84">
        <v>0.53400000000000003</v>
      </c>
      <c r="I10" s="84">
        <v>5</v>
      </c>
      <c r="J10" s="84">
        <v>5</v>
      </c>
      <c r="K10" s="84">
        <v>4.78</v>
      </c>
      <c r="L10" s="84">
        <v>0.22</v>
      </c>
      <c r="M10" s="85" t="s">
        <v>88</v>
      </c>
      <c r="N10" s="85" t="s">
        <v>88</v>
      </c>
      <c r="O10" s="86">
        <v>5</v>
      </c>
    </row>
    <row r="11" spans="1:15" x14ac:dyDescent="0.25">
      <c r="A11" s="82">
        <v>560021</v>
      </c>
      <c r="B11" s="82" t="s">
        <v>91</v>
      </c>
      <c r="C11" s="83">
        <v>8027</v>
      </c>
      <c r="D11" s="83">
        <v>28541</v>
      </c>
      <c r="E11" s="83">
        <v>13148</v>
      </c>
      <c r="F11" s="83">
        <v>60455</v>
      </c>
      <c r="G11" s="84">
        <v>0.61099999999999999</v>
      </c>
      <c r="H11" s="84">
        <v>0.47199999999999998</v>
      </c>
      <c r="I11" s="84">
        <v>5</v>
      </c>
      <c r="J11" s="84">
        <v>5</v>
      </c>
      <c r="K11" s="84">
        <v>2.915</v>
      </c>
      <c r="L11" s="84">
        <v>2.085</v>
      </c>
      <c r="M11" s="85" t="s">
        <v>88</v>
      </c>
      <c r="N11" s="85" t="s">
        <v>88</v>
      </c>
      <c r="O11" s="86">
        <v>5</v>
      </c>
    </row>
    <row r="12" spans="1:15" x14ac:dyDescent="0.25">
      <c r="A12" s="82">
        <v>560022</v>
      </c>
      <c r="B12" s="82" t="s">
        <v>92</v>
      </c>
      <c r="C12" s="83">
        <v>7823</v>
      </c>
      <c r="D12" s="83">
        <v>13646</v>
      </c>
      <c r="E12" s="83">
        <v>15401</v>
      </c>
      <c r="F12" s="83">
        <v>31782</v>
      </c>
      <c r="G12" s="84">
        <v>0.50800000000000001</v>
      </c>
      <c r="H12" s="84">
        <v>0.42899999999999999</v>
      </c>
      <c r="I12" s="84">
        <v>4.8358999999999996</v>
      </c>
      <c r="J12" s="84">
        <v>4.4302000000000001</v>
      </c>
      <c r="K12" s="84">
        <v>3.593</v>
      </c>
      <c r="L12" s="84">
        <v>1.1386000000000001</v>
      </c>
      <c r="M12" s="85" t="s">
        <v>88</v>
      </c>
      <c r="N12" s="85" t="s">
        <v>88</v>
      </c>
      <c r="O12" s="86">
        <v>4.7300000000000004</v>
      </c>
    </row>
    <row r="13" spans="1:15" x14ac:dyDescent="0.25">
      <c r="A13" s="82">
        <v>560024</v>
      </c>
      <c r="B13" s="82" t="s">
        <v>71</v>
      </c>
      <c r="C13" s="83">
        <v>89</v>
      </c>
      <c r="D13" s="83">
        <v>37780</v>
      </c>
      <c r="E13" s="83">
        <v>196</v>
      </c>
      <c r="F13" s="83">
        <v>78703</v>
      </c>
      <c r="G13" s="84">
        <v>0.45400000000000001</v>
      </c>
      <c r="H13" s="84">
        <v>0.48</v>
      </c>
      <c r="I13" s="84">
        <v>4.1539999999999999</v>
      </c>
      <c r="J13" s="84">
        <v>5</v>
      </c>
      <c r="K13" s="84">
        <v>0.14949999999999999</v>
      </c>
      <c r="L13" s="84">
        <v>4.82</v>
      </c>
      <c r="M13" s="85" t="s">
        <v>88</v>
      </c>
      <c r="N13" s="85" t="s">
        <v>88</v>
      </c>
      <c r="O13" s="86">
        <v>4.97</v>
      </c>
    </row>
    <row r="14" spans="1:15" ht="26.25" x14ac:dyDescent="0.25">
      <c r="A14" s="82">
        <v>560026</v>
      </c>
      <c r="B14" s="82" t="s">
        <v>93</v>
      </c>
      <c r="C14" s="83">
        <v>12822</v>
      </c>
      <c r="D14" s="83">
        <v>16252</v>
      </c>
      <c r="E14" s="83">
        <v>22368</v>
      </c>
      <c r="F14" s="83">
        <v>34523</v>
      </c>
      <c r="G14" s="84">
        <v>0.57299999999999995</v>
      </c>
      <c r="H14" s="84">
        <v>0.47099999999999997</v>
      </c>
      <c r="I14" s="84">
        <v>5</v>
      </c>
      <c r="J14" s="84">
        <v>5</v>
      </c>
      <c r="K14" s="84">
        <v>4.1749999999999998</v>
      </c>
      <c r="L14" s="84">
        <v>0.82499999999999996</v>
      </c>
      <c r="M14" s="85" t="s">
        <v>88</v>
      </c>
      <c r="N14" s="85" t="s">
        <v>88</v>
      </c>
      <c r="O14" s="86">
        <v>5</v>
      </c>
    </row>
    <row r="15" spans="1:15" x14ac:dyDescent="0.25">
      <c r="A15" s="82">
        <v>560032</v>
      </c>
      <c r="B15" s="82" t="s">
        <v>94</v>
      </c>
      <c r="C15" s="83">
        <v>2118</v>
      </c>
      <c r="D15" s="83">
        <v>0</v>
      </c>
      <c r="E15" s="83">
        <v>4791</v>
      </c>
      <c r="F15" s="83">
        <v>0</v>
      </c>
      <c r="G15" s="84">
        <v>0.442</v>
      </c>
      <c r="H15" s="84">
        <v>0</v>
      </c>
      <c r="I15" s="84">
        <v>4.0025000000000004</v>
      </c>
      <c r="J15" s="84">
        <v>0</v>
      </c>
      <c r="K15" s="84">
        <v>4.0025000000000004</v>
      </c>
      <c r="L15" s="84">
        <v>0</v>
      </c>
      <c r="M15" s="85" t="s">
        <v>88</v>
      </c>
      <c r="N15" s="85" t="s">
        <v>88</v>
      </c>
      <c r="O15" s="86">
        <v>4</v>
      </c>
    </row>
    <row r="16" spans="1:15" x14ac:dyDescent="0.25">
      <c r="A16" s="82">
        <v>560033</v>
      </c>
      <c r="B16" s="82" t="s">
        <v>35</v>
      </c>
      <c r="C16" s="83">
        <v>6024</v>
      </c>
      <c r="D16" s="83">
        <v>0</v>
      </c>
      <c r="E16" s="83">
        <v>9901</v>
      </c>
      <c r="F16" s="83">
        <v>0</v>
      </c>
      <c r="G16" s="84">
        <v>0.60799999999999998</v>
      </c>
      <c r="H16" s="84">
        <v>0</v>
      </c>
      <c r="I16" s="84">
        <v>5</v>
      </c>
      <c r="J16" s="84">
        <v>0</v>
      </c>
      <c r="K16" s="84">
        <v>5</v>
      </c>
      <c r="L16" s="84">
        <v>0</v>
      </c>
      <c r="M16" s="85" t="s">
        <v>88</v>
      </c>
      <c r="N16" s="85" t="s">
        <v>88</v>
      </c>
      <c r="O16" s="86">
        <v>5</v>
      </c>
    </row>
    <row r="17" spans="1:15" x14ac:dyDescent="0.25">
      <c r="A17" s="82">
        <v>560034</v>
      </c>
      <c r="B17" s="82" t="s">
        <v>95</v>
      </c>
      <c r="C17" s="83">
        <v>4012</v>
      </c>
      <c r="D17" s="83">
        <v>0</v>
      </c>
      <c r="E17" s="83">
        <v>8447</v>
      </c>
      <c r="F17" s="83">
        <v>0</v>
      </c>
      <c r="G17" s="84">
        <v>0.47499999999999998</v>
      </c>
      <c r="H17" s="84">
        <v>0</v>
      </c>
      <c r="I17" s="84">
        <v>4.4192</v>
      </c>
      <c r="J17" s="84">
        <v>0</v>
      </c>
      <c r="K17" s="84">
        <v>4.4192</v>
      </c>
      <c r="L17" s="84">
        <v>0</v>
      </c>
      <c r="M17" s="85" t="s">
        <v>88</v>
      </c>
      <c r="N17" s="85" t="s">
        <v>88</v>
      </c>
      <c r="O17" s="86">
        <v>4.42</v>
      </c>
    </row>
    <row r="18" spans="1:15" x14ac:dyDescent="0.25">
      <c r="A18" s="82">
        <v>560035</v>
      </c>
      <c r="B18" s="82" t="s">
        <v>96</v>
      </c>
      <c r="C18" s="83">
        <v>0</v>
      </c>
      <c r="D18" s="83">
        <v>21110</v>
      </c>
      <c r="E18" s="83">
        <v>0</v>
      </c>
      <c r="F18" s="83">
        <v>45843</v>
      </c>
      <c r="G18" s="84">
        <v>0</v>
      </c>
      <c r="H18" s="84">
        <v>0.46</v>
      </c>
      <c r="I18" s="84">
        <v>0</v>
      </c>
      <c r="J18" s="84">
        <v>4.8718000000000004</v>
      </c>
      <c r="K18" s="84">
        <v>0</v>
      </c>
      <c r="L18" s="84">
        <v>4.6623000000000001</v>
      </c>
      <c r="M18" s="85" t="s">
        <v>88</v>
      </c>
      <c r="N18" s="85" t="s">
        <v>88</v>
      </c>
      <c r="O18" s="86">
        <v>4.66</v>
      </c>
    </row>
    <row r="19" spans="1:15" x14ac:dyDescent="0.25">
      <c r="A19" s="82">
        <v>560036</v>
      </c>
      <c r="B19" s="82" t="s">
        <v>97</v>
      </c>
      <c r="C19" s="83">
        <v>5773</v>
      </c>
      <c r="D19" s="83">
        <v>6629</v>
      </c>
      <c r="E19" s="83">
        <v>10656</v>
      </c>
      <c r="F19" s="83">
        <v>13558</v>
      </c>
      <c r="G19" s="84">
        <v>0.54200000000000004</v>
      </c>
      <c r="H19" s="84">
        <v>0.48899999999999999</v>
      </c>
      <c r="I19" s="84">
        <v>5</v>
      </c>
      <c r="J19" s="84">
        <v>5</v>
      </c>
      <c r="K19" s="84">
        <v>4.0599999999999996</v>
      </c>
      <c r="L19" s="84">
        <v>0.94</v>
      </c>
      <c r="M19" s="85" t="s">
        <v>88</v>
      </c>
      <c r="N19" s="85" t="s">
        <v>88</v>
      </c>
      <c r="O19" s="86">
        <v>5</v>
      </c>
    </row>
    <row r="20" spans="1:15" x14ac:dyDescent="0.25">
      <c r="A20" s="82">
        <v>560041</v>
      </c>
      <c r="B20" s="82" t="s">
        <v>98</v>
      </c>
      <c r="C20" s="83">
        <v>0</v>
      </c>
      <c r="D20" s="83">
        <v>13168</v>
      </c>
      <c r="E20" s="83">
        <v>0</v>
      </c>
      <c r="F20" s="83">
        <v>26701</v>
      </c>
      <c r="G20" s="84">
        <v>0</v>
      </c>
      <c r="H20" s="84">
        <v>0.49299999999999999</v>
      </c>
      <c r="I20" s="84">
        <v>0</v>
      </c>
      <c r="J20" s="84">
        <v>5</v>
      </c>
      <c r="K20" s="84">
        <v>0</v>
      </c>
      <c r="L20" s="84">
        <v>4.8949999999999996</v>
      </c>
      <c r="M20" s="85" t="s">
        <v>88</v>
      </c>
      <c r="N20" s="85" t="s">
        <v>88</v>
      </c>
      <c r="O20" s="86">
        <v>4.9000000000000004</v>
      </c>
    </row>
    <row r="21" spans="1:15" x14ac:dyDescent="0.25">
      <c r="A21" s="82">
        <v>560043</v>
      </c>
      <c r="B21" s="82" t="s">
        <v>36</v>
      </c>
      <c r="C21" s="83">
        <v>3265</v>
      </c>
      <c r="D21" s="83">
        <v>2725</v>
      </c>
      <c r="E21" s="83">
        <v>4995</v>
      </c>
      <c r="F21" s="83">
        <v>6744</v>
      </c>
      <c r="G21" s="84">
        <v>0.65400000000000003</v>
      </c>
      <c r="H21" s="84">
        <v>0.40400000000000003</v>
      </c>
      <c r="I21" s="84">
        <v>5</v>
      </c>
      <c r="J21" s="84">
        <v>4.0740999999999996</v>
      </c>
      <c r="K21" s="84">
        <v>4.0049999999999999</v>
      </c>
      <c r="L21" s="84">
        <v>0.81069999999999998</v>
      </c>
      <c r="M21" s="85" t="s">
        <v>88</v>
      </c>
      <c r="N21" s="85" t="s">
        <v>88</v>
      </c>
      <c r="O21" s="86">
        <v>4.82</v>
      </c>
    </row>
    <row r="22" spans="1:15" x14ac:dyDescent="0.25">
      <c r="A22" s="82">
        <v>560045</v>
      </c>
      <c r="B22" s="82" t="s">
        <v>37</v>
      </c>
      <c r="C22" s="83">
        <v>2826</v>
      </c>
      <c r="D22" s="83">
        <v>4630</v>
      </c>
      <c r="E22" s="83">
        <v>4742</v>
      </c>
      <c r="F22" s="83">
        <v>8441</v>
      </c>
      <c r="G22" s="84">
        <v>0.59599999999999997</v>
      </c>
      <c r="H22" s="84">
        <v>0.54900000000000004</v>
      </c>
      <c r="I22" s="84">
        <v>5</v>
      </c>
      <c r="J22" s="84">
        <v>5</v>
      </c>
      <c r="K22" s="84">
        <v>3.86</v>
      </c>
      <c r="L22" s="84">
        <v>1.1399999999999999</v>
      </c>
      <c r="M22" s="85" t="s">
        <v>88</v>
      </c>
      <c r="N22" s="85" t="s">
        <v>88</v>
      </c>
      <c r="O22" s="86">
        <v>5</v>
      </c>
    </row>
    <row r="23" spans="1:15" x14ac:dyDescent="0.25">
      <c r="A23" s="82">
        <v>560047</v>
      </c>
      <c r="B23" s="82" t="s">
        <v>99</v>
      </c>
      <c r="C23" s="83">
        <v>2067</v>
      </c>
      <c r="D23" s="83">
        <v>4752</v>
      </c>
      <c r="E23" s="83">
        <v>6872</v>
      </c>
      <c r="F23" s="83">
        <v>11252</v>
      </c>
      <c r="G23" s="84">
        <v>0.30099999999999999</v>
      </c>
      <c r="H23" s="84">
        <v>0.42199999999999999</v>
      </c>
      <c r="I23" s="84">
        <v>2.2222</v>
      </c>
      <c r="J23" s="84">
        <v>4.3304999999999998</v>
      </c>
      <c r="K23" s="84">
        <v>1.7311000000000001</v>
      </c>
      <c r="L23" s="84">
        <v>0.95699999999999996</v>
      </c>
      <c r="M23" s="85" t="s">
        <v>88</v>
      </c>
      <c r="N23" s="85" t="s">
        <v>88</v>
      </c>
      <c r="O23" s="86">
        <v>2.69</v>
      </c>
    </row>
    <row r="24" spans="1:15" x14ac:dyDescent="0.25">
      <c r="A24" s="82">
        <v>560052</v>
      </c>
      <c r="B24" s="82" t="s">
        <v>38</v>
      </c>
      <c r="C24" s="83">
        <v>2102</v>
      </c>
      <c r="D24" s="83">
        <v>2691</v>
      </c>
      <c r="E24" s="83">
        <v>4256</v>
      </c>
      <c r="F24" s="83">
        <v>6042</v>
      </c>
      <c r="G24" s="84">
        <v>0.49399999999999999</v>
      </c>
      <c r="H24" s="84">
        <v>0.44500000000000001</v>
      </c>
      <c r="I24" s="84">
        <v>4.6590999999999996</v>
      </c>
      <c r="J24" s="84">
        <v>4.6581000000000001</v>
      </c>
      <c r="K24" s="84">
        <v>3.5548999999999999</v>
      </c>
      <c r="L24" s="84">
        <v>1.1040000000000001</v>
      </c>
      <c r="M24" s="85" t="s">
        <v>88</v>
      </c>
      <c r="N24" s="85" t="s">
        <v>88</v>
      </c>
      <c r="O24" s="86">
        <v>4.66</v>
      </c>
    </row>
    <row r="25" spans="1:15" x14ac:dyDescent="0.25">
      <c r="A25" s="82">
        <v>560053</v>
      </c>
      <c r="B25" s="82" t="s">
        <v>39</v>
      </c>
      <c r="C25" s="83">
        <v>1799</v>
      </c>
      <c r="D25" s="83">
        <v>1552</v>
      </c>
      <c r="E25" s="83">
        <v>3697</v>
      </c>
      <c r="F25" s="83">
        <v>4759</v>
      </c>
      <c r="G25" s="84">
        <v>0.48699999999999999</v>
      </c>
      <c r="H25" s="84">
        <v>0.32600000000000001</v>
      </c>
      <c r="I25" s="84">
        <v>4.5707000000000004</v>
      </c>
      <c r="J25" s="84">
        <v>2.9630000000000001</v>
      </c>
      <c r="K25" s="84">
        <v>3.62</v>
      </c>
      <c r="L25" s="84">
        <v>0.61629999999999996</v>
      </c>
      <c r="M25" s="85" t="s">
        <v>88</v>
      </c>
      <c r="N25" s="85" t="s">
        <v>88</v>
      </c>
      <c r="O25" s="86">
        <v>4.24</v>
      </c>
    </row>
    <row r="26" spans="1:15" x14ac:dyDescent="0.25">
      <c r="A26" s="82">
        <v>560054</v>
      </c>
      <c r="B26" s="82" t="s">
        <v>40</v>
      </c>
      <c r="C26" s="83">
        <v>1431</v>
      </c>
      <c r="D26" s="83">
        <v>2650</v>
      </c>
      <c r="E26" s="83">
        <v>3775</v>
      </c>
      <c r="F26" s="83">
        <v>5979</v>
      </c>
      <c r="G26" s="84">
        <v>0.379</v>
      </c>
      <c r="H26" s="84">
        <v>0.443</v>
      </c>
      <c r="I26" s="84">
        <v>3.2071000000000001</v>
      </c>
      <c r="J26" s="84">
        <v>4.6295999999999999</v>
      </c>
      <c r="K26" s="84">
        <v>2.3603999999999998</v>
      </c>
      <c r="L26" s="84">
        <v>1.2222</v>
      </c>
      <c r="M26" s="85" t="s">
        <v>88</v>
      </c>
      <c r="N26" s="85" t="s">
        <v>88</v>
      </c>
      <c r="O26" s="86">
        <v>3.58</v>
      </c>
    </row>
    <row r="27" spans="1:15" x14ac:dyDescent="0.25">
      <c r="A27" s="82">
        <v>560055</v>
      </c>
      <c r="B27" s="82" t="s">
        <v>100</v>
      </c>
      <c r="C27" s="83">
        <v>960</v>
      </c>
      <c r="D27" s="83">
        <v>1713</v>
      </c>
      <c r="E27" s="83">
        <v>2630</v>
      </c>
      <c r="F27" s="83">
        <v>3533</v>
      </c>
      <c r="G27" s="84">
        <v>0.36499999999999999</v>
      </c>
      <c r="H27" s="84">
        <v>0.48499999999999999</v>
      </c>
      <c r="I27" s="84">
        <v>3.0303</v>
      </c>
      <c r="J27" s="84">
        <v>5</v>
      </c>
      <c r="K27" s="84">
        <v>2.4302999999999999</v>
      </c>
      <c r="L27" s="84">
        <v>0.99</v>
      </c>
      <c r="M27" s="85" t="s">
        <v>88</v>
      </c>
      <c r="N27" s="85" t="s">
        <v>88</v>
      </c>
      <c r="O27" s="86">
        <v>3.42</v>
      </c>
    </row>
    <row r="28" spans="1:15" x14ac:dyDescent="0.25">
      <c r="A28" s="82">
        <v>560056</v>
      </c>
      <c r="B28" s="82" t="s">
        <v>41</v>
      </c>
      <c r="C28" s="83">
        <v>1447</v>
      </c>
      <c r="D28" s="83">
        <v>1847</v>
      </c>
      <c r="E28" s="83">
        <v>3694</v>
      </c>
      <c r="F28" s="83">
        <v>4178</v>
      </c>
      <c r="G28" s="84">
        <v>0.39200000000000002</v>
      </c>
      <c r="H28" s="84">
        <v>0.442</v>
      </c>
      <c r="I28" s="84">
        <v>3.3712</v>
      </c>
      <c r="J28" s="84">
        <v>4.6154000000000002</v>
      </c>
      <c r="K28" s="84">
        <v>2.7475000000000001</v>
      </c>
      <c r="L28" s="84">
        <v>0.8538</v>
      </c>
      <c r="M28" s="85" t="s">
        <v>88</v>
      </c>
      <c r="N28" s="85" t="s">
        <v>88</v>
      </c>
      <c r="O28" s="86">
        <v>3.6</v>
      </c>
    </row>
    <row r="29" spans="1:15" x14ac:dyDescent="0.25">
      <c r="A29" s="82">
        <v>560057</v>
      </c>
      <c r="B29" s="82" t="s">
        <v>42</v>
      </c>
      <c r="C29" s="83">
        <v>1299</v>
      </c>
      <c r="D29" s="83">
        <v>1889</v>
      </c>
      <c r="E29" s="83">
        <v>2942</v>
      </c>
      <c r="F29" s="83">
        <v>4339</v>
      </c>
      <c r="G29" s="84">
        <v>0.442</v>
      </c>
      <c r="H29" s="84">
        <v>0.435</v>
      </c>
      <c r="I29" s="84">
        <v>4.0025000000000004</v>
      </c>
      <c r="J29" s="84">
        <v>4.5156999999999998</v>
      </c>
      <c r="K29" s="84">
        <v>3.1779999999999999</v>
      </c>
      <c r="L29" s="84">
        <v>0.93020000000000003</v>
      </c>
      <c r="M29" s="85" t="s">
        <v>88</v>
      </c>
      <c r="N29" s="85" t="s">
        <v>88</v>
      </c>
      <c r="O29" s="86">
        <v>4.1100000000000003</v>
      </c>
    </row>
    <row r="30" spans="1:15" x14ac:dyDescent="0.25">
      <c r="A30" s="82">
        <v>560058</v>
      </c>
      <c r="B30" s="82" t="s">
        <v>43</v>
      </c>
      <c r="C30" s="83">
        <v>3656</v>
      </c>
      <c r="D30" s="83">
        <v>5622</v>
      </c>
      <c r="E30" s="83">
        <v>8200</v>
      </c>
      <c r="F30" s="83">
        <v>13154</v>
      </c>
      <c r="G30" s="84">
        <v>0.44600000000000001</v>
      </c>
      <c r="H30" s="84">
        <v>0.42699999999999999</v>
      </c>
      <c r="I30" s="84">
        <v>4.0529999999999999</v>
      </c>
      <c r="J30" s="84">
        <v>4.4016999999999999</v>
      </c>
      <c r="K30" s="84">
        <v>3.1452</v>
      </c>
      <c r="L30" s="84">
        <v>0.98599999999999999</v>
      </c>
      <c r="M30" s="85" t="s">
        <v>88</v>
      </c>
      <c r="N30" s="85" t="s">
        <v>88</v>
      </c>
      <c r="O30" s="86">
        <v>4.13</v>
      </c>
    </row>
    <row r="31" spans="1:15" x14ac:dyDescent="0.25">
      <c r="A31" s="82">
        <v>560059</v>
      </c>
      <c r="B31" s="82" t="s">
        <v>44</v>
      </c>
      <c r="C31" s="83">
        <v>1234</v>
      </c>
      <c r="D31" s="83">
        <v>1529</v>
      </c>
      <c r="E31" s="83">
        <v>2605</v>
      </c>
      <c r="F31" s="83">
        <v>3339</v>
      </c>
      <c r="G31" s="84">
        <v>0.47399999999999998</v>
      </c>
      <c r="H31" s="84">
        <v>0.45800000000000002</v>
      </c>
      <c r="I31" s="84">
        <v>4.4066000000000001</v>
      </c>
      <c r="J31" s="84">
        <v>4.8433000000000002</v>
      </c>
      <c r="K31" s="84">
        <v>3.5385</v>
      </c>
      <c r="L31" s="84">
        <v>0.95409999999999995</v>
      </c>
      <c r="M31" s="85" t="s">
        <v>88</v>
      </c>
      <c r="N31" s="85" t="s">
        <v>88</v>
      </c>
      <c r="O31" s="86">
        <v>4.49</v>
      </c>
    </row>
    <row r="32" spans="1:15" x14ac:dyDescent="0.25">
      <c r="A32" s="82">
        <v>560060</v>
      </c>
      <c r="B32" s="82" t="s">
        <v>45</v>
      </c>
      <c r="C32" s="83">
        <v>1132</v>
      </c>
      <c r="D32" s="83">
        <v>1345</v>
      </c>
      <c r="E32" s="83">
        <v>2704</v>
      </c>
      <c r="F32" s="83">
        <v>3434</v>
      </c>
      <c r="G32" s="84">
        <v>0.41899999999999998</v>
      </c>
      <c r="H32" s="84">
        <v>0.39200000000000002</v>
      </c>
      <c r="I32" s="84">
        <v>3.7121</v>
      </c>
      <c r="J32" s="84">
        <v>3.9030999999999998</v>
      </c>
      <c r="K32" s="84">
        <v>2.9140000000000001</v>
      </c>
      <c r="L32" s="84">
        <v>0.83919999999999995</v>
      </c>
      <c r="M32" s="85" t="s">
        <v>88</v>
      </c>
      <c r="N32" s="85" t="s">
        <v>88</v>
      </c>
      <c r="O32" s="86">
        <v>3.75</v>
      </c>
    </row>
    <row r="33" spans="1:15" x14ac:dyDescent="0.25">
      <c r="A33" s="82">
        <v>560061</v>
      </c>
      <c r="B33" s="82" t="s">
        <v>46</v>
      </c>
      <c r="C33" s="83">
        <v>1623</v>
      </c>
      <c r="D33" s="83">
        <v>2907</v>
      </c>
      <c r="E33" s="83">
        <v>4348</v>
      </c>
      <c r="F33" s="83">
        <v>6915</v>
      </c>
      <c r="G33" s="84">
        <v>0.373</v>
      </c>
      <c r="H33" s="84">
        <v>0.42</v>
      </c>
      <c r="I33" s="84">
        <v>3.1313</v>
      </c>
      <c r="J33" s="84">
        <v>4.3019999999999996</v>
      </c>
      <c r="K33" s="84">
        <v>2.4174000000000002</v>
      </c>
      <c r="L33" s="84">
        <v>0.98089999999999999</v>
      </c>
      <c r="M33" s="85">
        <v>1</v>
      </c>
      <c r="N33" s="85" t="s">
        <v>88</v>
      </c>
      <c r="O33" s="86">
        <v>0.98</v>
      </c>
    </row>
    <row r="34" spans="1:15" x14ac:dyDescent="0.25">
      <c r="A34" s="82">
        <v>560062</v>
      </c>
      <c r="B34" s="82" t="s">
        <v>47</v>
      </c>
      <c r="C34" s="83">
        <v>1579</v>
      </c>
      <c r="D34" s="83">
        <v>1283</v>
      </c>
      <c r="E34" s="83">
        <v>3062</v>
      </c>
      <c r="F34" s="83">
        <v>4006</v>
      </c>
      <c r="G34" s="84">
        <v>0.51600000000000001</v>
      </c>
      <c r="H34" s="84">
        <v>0.32</v>
      </c>
      <c r="I34" s="84">
        <v>4.9368999999999996</v>
      </c>
      <c r="J34" s="84">
        <v>2.8774999999999999</v>
      </c>
      <c r="K34" s="84">
        <v>3.9051</v>
      </c>
      <c r="L34" s="84">
        <v>0.60140000000000005</v>
      </c>
      <c r="M34" s="85" t="s">
        <v>88</v>
      </c>
      <c r="N34" s="85" t="s">
        <v>88</v>
      </c>
      <c r="O34" s="86">
        <v>4.51</v>
      </c>
    </row>
    <row r="35" spans="1:15" x14ac:dyDescent="0.25">
      <c r="A35" s="82">
        <v>560063</v>
      </c>
      <c r="B35" s="82" t="s">
        <v>48</v>
      </c>
      <c r="C35" s="83">
        <v>1176</v>
      </c>
      <c r="D35" s="83">
        <v>1889</v>
      </c>
      <c r="E35" s="83">
        <v>3370</v>
      </c>
      <c r="F35" s="83">
        <v>4567</v>
      </c>
      <c r="G35" s="84">
        <v>0.34899999999999998</v>
      </c>
      <c r="H35" s="84">
        <v>0.41399999999999998</v>
      </c>
      <c r="I35" s="84">
        <v>2.8283</v>
      </c>
      <c r="J35" s="84">
        <v>4.2164999999999999</v>
      </c>
      <c r="K35" s="84">
        <v>2.2004000000000001</v>
      </c>
      <c r="L35" s="84">
        <v>0.93610000000000004</v>
      </c>
      <c r="M35" s="85" t="s">
        <v>88</v>
      </c>
      <c r="N35" s="85" t="s">
        <v>88</v>
      </c>
      <c r="O35" s="86">
        <v>3.14</v>
      </c>
    </row>
    <row r="36" spans="1:15" x14ac:dyDescent="0.25">
      <c r="A36" s="82">
        <v>560064</v>
      </c>
      <c r="B36" s="82" t="s">
        <v>49</v>
      </c>
      <c r="C36" s="83">
        <v>4067</v>
      </c>
      <c r="D36" s="83">
        <v>5582</v>
      </c>
      <c r="E36" s="83">
        <v>7352</v>
      </c>
      <c r="F36" s="83">
        <v>11232</v>
      </c>
      <c r="G36" s="84">
        <v>0.55300000000000005</v>
      </c>
      <c r="H36" s="84">
        <v>0.497</v>
      </c>
      <c r="I36" s="84">
        <v>5</v>
      </c>
      <c r="J36" s="84">
        <v>5</v>
      </c>
      <c r="K36" s="84">
        <v>3.9</v>
      </c>
      <c r="L36" s="84">
        <v>1.1000000000000001</v>
      </c>
      <c r="M36" s="85" t="s">
        <v>88</v>
      </c>
      <c r="N36" s="85" t="s">
        <v>88</v>
      </c>
      <c r="O36" s="86">
        <v>5</v>
      </c>
    </row>
    <row r="37" spans="1:15" x14ac:dyDescent="0.25">
      <c r="A37" s="82">
        <v>560065</v>
      </c>
      <c r="B37" s="82" t="s">
        <v>101</v>
      </c>
      <c r="C37" s="83">
        <v>1328</v>
      </c>
      <c r="D37" s="83">
        <v>1444</v>
      </c>
      <c r="E37" s="83">
        <v>3125</v>
      </c>
      <c r="F37" s="83">
        <v>4132</v>
      </c>
      <c r="G37" s="84">
        <v>0.42499999999999999</v>
      </c>
      <c r="H37" s="84">
        <v>0.34899999999999998</v>
      </c>
      <c r="I37" s="84">
        <v>3.7879</v>
      </c>
      <c r="J37" s="84">
        <v>3.2906</v>
      </c>
      <c r="K37" s="84">
        <v>3.0720000000000001</v>
      </c>
      <c r="L37" s="84">
        <v>0.62190000000000001</v>
      </c>
      <c r="M37" s="85" t="s">
        <v>88</v>
      </c>
      <c r="N37" s="85" t="s">
        <v>88</v>
      </c>
      <c r="O37" s="86">
        <v>3.69</v>
      </c>
    </row>
    <row r="38" spans="1:15" x14ac:dyDescent="0.25">
      <c r="A38" s="82">
        <v>560066</v>
      </c>
      <c r="B38" s="82" t="s">
        <v>50</v>
      </c>
      <c r="C38" s="83">
        <v>926</v>
      </c>
      <c r="D38" s="83">
        <v>1076</v>
      </c>
      <c r="E38" s="83">
        <v>2180</v>
      </c>
      <c r="F38" s="83">
        <v>2634</v>
      </c>
      <c r="G38" s="84">
        <v>0.42499999999999999</v>
      </c>
      <c r="H38" s="84">
        <v>0.40899999999999997</v>
      </c>
      <c r="I38" s="84">
        <v>3.7879</v>
      </c>
      <c r="J38" s="84">
        <v>4.1452999999999998</v>
      </c>
      <c r="K38" s="84">
        <v>3.0341</v>
      </c>
      <c r="L38" s="84">
        <v>0.82489999999999997</v>
      </c>
      <c r="M38" s="85" t="s">
        <v>88</v>
      </c>
      <c r="N38" s="85" t="s">
        <v>88</v>
      </c>
      <c r="O38" s="86">
        <v>3.86</v>
      </c>
    </row>
    <row r="39" spans="1:15" x14ac:dyDescent="0.25">
      <c r="A39" s="82">
        <v>560067</v>
      </c>
      <c r="B39" s="82" t="s">
        <v>51</v>
      </c>
      <c r="C39" s="83">
        <v>1702</v>
      </c>
      <c r="D39" s="83">
        <v>4063</v>
      </c>
      <c r="E39" s="83">
        <v>5103</v>
      </c>
      <c r="F39" s="83">
        <v>8630</v>
      </c>
      <c r="G39" s="84">
        <v>0.33400000000000002</v>
      </c>
      <c r="H39" s="84">
        <v>0.47099999999999997</v>
      </c>
      <c r="I39" s="84">
        <v>2.6389</v>
      </c>
      <c r="J39" s="84">
        <v>5</v>
      </c>
      <c r="K39" s="84">
        <v>2.024</v>
      </c>
      <c r="L39" s="84">
        <v>1.165</v>
      </c>
      <c r="M39" s="85" t="s">
        <v>88</v>
      </c>
      <c r="N39" s="85" t="s">
        <v>88</v>
      </c>
      <c r="O39" s="86">
        <v>3.19</v>
      </c>
    </row>
    <row r="40" spans="1:15" x14ac:dyDescent="0.25">
      <c r="A40" s="82">
        <v>560068</v>
      </c>
      <c r="B40" s="82" t="s">
        <v>52</v>
      </c>
      <c r="C40" s="83">
        <v>1940</v>
      </c>
      <c r="D40" s="83">
        <v>3569</v>
      </c>
      <c r="E40" s="83">
        <v>6079</v>
      </c>
      <c r="F40" s="83">
        <v>9873</v>
      </c>
      <c r="G40" s="84">
        <v>0.31900000000000001</v>
      </c>
      <c r="H40" s="84">
        <v>0.36099999999999999</v>
      </c>
      <c r="I40" s="84">
        <v>2.4495</v>
      </c>
      <c r="J40" s="84">
        <v>3.4615</v>
      </c>
      <c r="K40" s="84">
        <v>1.8958999999999999</v>
      </c>
      <c r="L40" s="84">
        <v>0.7823</v>
      </c>
      <c r="M40" s="85" t="s">
        <v>88</v>
      </c>
      <c r="N40" s="85" t="s">
        <v>88</v>
      </c>
      <c r="O40" s="86">
        <v>2.68</v>
      </c>
    </row>
    <row r="41" spans="1:15" x14ac:dyDescent="0.25">
      <c r="A41" s="82">
        <v>560069</v>
      </c>
      <c r="B41" s="82" t="s">
        <v>53</v>
      </c>
      <c r="C41" s="83">
        <v>2768</v>
      </c>
      <c r="D41" s="83">
        <v>2613</v>
      </c>
      <c r="E41" s="83">
        <v>3687</v>
      </c>
      <c r="F41" s="83">
        <v>5467</v>
      </c>
      <c r="G41" s="84">
        <v>0.751</v>
      </c>
      <c r="H41" s="84">
        <v>0.47799999999999998</v>
      </c>
      <c r="I41" s="84">
        <v>5</v>
      </c>
      <c r="J41" s="84">
        <v>5</v>
      </c>
      <c r="K41" s="84">
        <v>3.91</v>
      </c>
      <c r="L41" s="84">
        <v>1.0900000000000001</v>
      </c>
      <c r="M41" s="85" t="s">
        <v>88</v>
      </c>
      <c r="N41" s="85" t="s">
        <v>88</v>
      </c>
      <c r="O41" s="86">
        <v>5</v>
      </c>
    </row>
    <row r="42" spans="1:15" x14ac:dyDescent="0.25">
      <c r="A42" s="82">
        <v>560070</v>
      </c>
      <c r="B42" s="82" t="s">
        <v>102</v>
      </c>
      <c r="C42" s="83">
        <v>8215</v>
      </c>
      <c r="D42" s="83">
        <v>13122</v>
      </c>
      <c r="E42" s="83">
        <v>13674</v>
      </c>
      <c r="F42" s="83">
        <v>30083</v>
      </c>
      <c r="G42" s="84">
        <v>0.60099999999999998</v>
      </c>
      <c r="H42" s="84">
        <v>0.436</v>
      </c>
      <c r="I42" s="84">
        <v>5</v>
      </c>
      <c r="J42" s="84">
        <v>4.5298999999999996</v>
      </c>
      <c r="K42" s="84">
        <v>3.7650000000000001</v>
      </c>
      <c r="L42" s="84">
        <v>1.1189</v>
      </c>
      <c r="M42" s="85" t="s">
        <v>88</v>
      </c>
      <c r="N42" s="85" t="s">
        <v>88</v>
      </c>
      <c r="O42" s="86">
        <v>4.88</v>
      </c>
    </row>
    <row r="43" spans="1:15" x14ac:dyDescent="0.25">
      <c r="A43" s="82">
        <v>560071</v>
      </c>
      <c r="B43" s="82" t="s">
        <v>54</v>
      </c>
      <c r="C43" s="83">
        <v>1610</v>
      </c>
      <c r="D43" s="83">
        <v>3998</v>
      </c>
      <c r="E43" s="83">
        <v>4230</v>
      </c>
      <c r="F43" s="83">
        <v>8266</v>
      </c>
      <c r="G43" s="84">
        <v>0.38100000000000001</v>
      </c>
      <c r="H43" s="84">
        <v>0.48399999999999999</v>
      </c>
      <c r="I43" s="84">
        <v>3.2323</v>
      </c>
      <c r="J43" s="84">
        <v>5</v>
      </c>
      <c r="K43" s="84">
        <v>2.4275000000000002</v>
      </c>
      <c r="L43" s="84">
        <v>1.2450000000000001</v>
      </c>
      <c r="M43" s="85" t="s">
        <v>88</v>
      </c>
      <c r="N43" s="85" t="s">
        <v>88</v>
      </c>
      <c r="O43" s="86">
        <v>3.67</v>
      </c>
    </row>
    <row r="44" spans="1:15" x14ac:dyDescent="0.25">
      <c r="A44" s="82">
        <v>560072</v>
      </c>
      <c r="B44" s="82" t="s">
        <v>55</v>
      </c>
      <c r="C44" s="83">
        <v>2840</v>
      </c>
      <c r="D44" s="83">
        <v>3106</v>
      </c>
      <c r="E44" s="83">
        <v>4611</v>
      </c>
      <c r="F44" s="83">
        <v>6523</v>
      </c>
      <c r="G44" s="84">
        <v>0.61599999999999999</v>
      </c>
      <c r="H44" s="84">
        <v>0.47599999999999998</v>
      </c>
      <c r="I44" s="84">
        <v>5</v>
      </c>
      <c r="J44" s="84">
        <v>5</v>
      </c>
      <c r="K44" s="84">
        <v>3.9550000000000001</v>
      </c>
      <c r="L44" s="84">
        <v>1.0449999999999999</v>
      </c>
      <c r="M44" s="85" t="s">
        <v>88</v>
      </c>
      <c r="N44" s="85" t="s">
        <v>88</v>
      </c>
      <c r="O44" s="86">
        <v>5</v>
      </c>
    </row>
    <row r="45" spans="1:15" x14ac:dyDescent="0.25">
      <c r="A45" s="82">
        <v>560073</v>
      </c>
      <c r="B45" s="82" t="s">
        <v>56</v>
      </c>
      <c r="C45" s="83">
        <v>1983</v>
      </c>
      <c r="D45" s="83">
        <v>1356</v>
      </c>
      <c r="E45" s="83">
        <v>2711</v>
      </c>
      <c r="F45" s="83">
        <v>2842</v>
      </c>
      <c r="G45" s="84">
        <v>0.73099999999999998</v>
      </c>
      <c r="H45" s="84">
        <v>0.47699999999999998</v>
      </c>
      <c r="I45" s="84">
        <v>5</v>
      </c>
      <c r="J45" s="84">
        <v>5</v>
      </c>
      <c r="K45" s="84">
        <v>4.1749999999999998</v>
      </c>
      <c r="L45" s="84">
        <v>0.82499999999999996</v>
      </c>
      <c r="M45" s="85" t="s">
        <v>88</v>
      </c>
      <c r="N45" s="85" t="s">
        <v>88</v>
      </c>
      <c r="O45" s="86">
        <v>5</v>
      </c>
    </row>
    <row r="46" spans="1:15" x14ac:dyDescent="0.25">
      <c r="A46" s="82">
        <v>560074</v>
      </c>
      <c r="B46" s="82" t="s">
        <v>103</v>
      </c>
      <c r="C46" s="83">
        <v>1280</v>
      </c>
      <c r="D46" s="83">
        <v>2858</v>
      </c>
      <c r="E46" s="83">
        <v>4281</v>
      </c>
      <c r="F46" s="83">
        <v>7079</v>
      </c>
      <c r="G46" s="84">
        <v>0.29899999999999999</v>
      </c>
      <c r="H46" s="84">
        <v>0.40400000000000003</v>
      </c>
      <c r="I46" s="84">
        <v>2.1970000000000001</v>
      </c>
      <c r="J46" s="84">
        <v>4.0740999999999996</v>
      </c>
      <c r="K46" s="84">
        <v>1.6697</v>
      </c>
      <c r="L46" s="84">
        <v>0.9778</v>
      </c>
      <c r="M46" s="85" t="s">
        <v>88</v>
      </c>
      <c r="N46" s="85" t="s">
        <v>88</v>
      </c>
      <c r="O46" s="86">
        <v>2.65</v>
      </c>
    </row>
    <row r="47" spans="1:15" x14ac:dyDescent="0.25">
      <c r="A47" s="82">
        <v>560075</v>
      </c>
      <c r="B47" s="82" t="s">
        <v>57</v>
      </c>
      <c r="C47" s="83">
        <v>3821</v>
      </c>
      <c r="D47" s="83">
        <v>5216</v>
      </c>
      <c r="E47" s="83">
        <v>6956</v>
      </c>
      <c r="F47" s="83">
        <v>11408</v>
      </c>
      <c r="G47" s="84">
        <v>0.54900000000000004</v>
      </c>
      <c r="H47" s="84">
        <v>0.45700000000000002</v>
      </c>
      <c r="I47" s="84">
        <v>5</v>
      </c>
      <c r="J47" s="84">
        <v>4.8291000000000004</v>
      </c>
      <c r="K47" s="84">
        <v>3.855</v>
      </c>
      <c r="L47" s="84">
        <v>1.1059000000000001</v>
      </c>
      <c r="M47" s="85" t="s">
        <v>88</v>
      </c>
      <c r="N47" s="85" t="s">
        <v>88</v>
      </c>
      <c r="O47" s="86">
        <v>4.96</v>
      </c>
    </row>
    <row r="48" spans="1:15" x14ac:dyDescent="0.25">
      <c r="A48" s="82">
        <v>560076</v>
      </c>
      <c r="B48" s="82" t="s">
        <v>58</v>
      </c>
      <c r="C48" s="83">
        <v>972</v>
      </c>
      <c r="D48" s="83">
        <v>978</v>
      </c>
      <c r="E48" s="83">
        <v>2115</v>
      </c>
      <c r="F48" s="83">
        <v>2936</v>
      </c>
      <c r="G48" s="84">
        <v>0.46</v>
      </c>
      <c r="H48" s="84">
        <v>0.33300000000000002</v>
      </c>
      <c r="I48" s="84">
        <v>4.2298</v>
      </c>
      <c r="J48" s="84">
        <v>3.0627</v>
      </c>
      <c r="K48" s="84">
        <v>3.3246000000000002</v>
      </c>
      <c r="L48" s="84">
        <v>0.65539999999999998</v>
      </c>
      <c r="M48" s="85" t="s">
        <v>88</v>
      </c>
      <c r="N48" s="85" t="s">
        <v>88</v>
      </c>
      <c r="O48" s="86">
        <v>3.98</v>
      </c>
    </row>
    <row r="49" spans="1:15" x14ac:dyDescent="0.25">
      <c r="A49" s="82">
        <v>560077</v>
      </c>
      <c r="B49" s="82" t="s">
        <v>104</v>
      </c>
      <c r="C49" s="83">
        <v>741</v>
      </c>
      <c r="D49" s="83">
        <v>1112</v>
      </c>
      <c r="E49" s="83">
        <v>2531</v>
      </c>
      <c r="F49" s="83">
        <v>2552</v>
      </c>
      <c r="G49" s="84">
        <v>0.29299999999999998</v>
      </c>
      <c r="H49" s="84">
        <v>0.436</v>
      </c>
      <c r="I49" s="84">
        <v>2.1212</v>
      </c>
      <c r="J49" s="84">
        <v>4.5298999999999996</v>
      </c>
      <c r="K49" s="84">
        <v>1.7755000000000001</v>
      </c>
      <c r="L49" s="84">
        <v>0.73839999999999995</v>
      </c>
      <c r="M49" s="85" t="s">
        <v>88</v>
      </c>
      <c r="N49" s="85" t="s">
        <v>88</v>
      </c>
      <c r="O49" s="86">
        <v>2.5099999999999998</v>
      </c>
    </row>
    <row r="50" spans="1:15" x14ac:dyDescent="0.25">
      <c r="A50" s="82">
        <v>560078</v>
      </c>
      <c r="B50" s="82" t="s">
        <v>59</v>
      </c>
      <c r="C50" s="83">
        <v>1897</v>
      </c>
      <c r="D50" s="83">
        <v>5521</v>
      </c>
      <c r="E50" s="83">
        <v>8097</v>
      </c>
      <c r="F50" s="83">
        <v>16576</v>
      </c>
      <c r="G50" s="84">
        <v>0.23400000000000001</v>
      </c>
      <c r="H50" s="84">
        <v>0.33300000000000002</v>
      </c>
      <c r="I50" s="84">
        <v>1.3763000000000001</v>
      </c>
      <c r="J50" s="84">
        <v>3.0627</v>
      </c>
      <c r="K50" s="84">
        <v>1.0143</v>
      </c>
      <c r="L50" s="84">
        <v>0.80549999999999999</v>
      </c>
      <c r="M50" s="85" t="s">
        <v>88</v>
      </c>
      <c r="N50" s="85" t="s">
        <v>88</v>
      </c>
      <c r="O50" s="86">
        <v>1.82</v>
      </c>
    </row>
    <row r="51" spans="1:15" x14ac:dyDescent="0.25">
      <c r="A51" s="82">
        <v>560079</v>
      </c>
      <c r="B51" s="82" t="s">
        <v>60</v>
      </c>
      <c r="C51" s="83">
        <v>3622</v>
      </c>
      <c r="D51" s="83">
        <v>5412</v>
      </c>
      <c r="E51" s="83">
        <v>7740</v>
      </c>
      <c r="F51" s="83">
        <v>11936</v>
      </c>
      <c r="G51" s="84">
        <v>0.46800000000000003</v>
      </c>
      <c r="H51" s="84">
        <v>0.45300000000000001</v>
      </c>
      <c r="I51" s="84">
        <v>4.3308</v>
      </c>
      <c r="J51" s="84">
        <v>4.7721</v>
      </c>
      <c r="K51" s="84">
        <v>3.3519999999999999</v>
      </c>
      <c r="L51" s="84">
        <v>1.0785</v>
      </c>
      <c r="M51" s="85" t="s">
        <v>88</v>
      </c>
      <c r="N51" s="85" t="s">
        <v>88</v>
      </c>
      <c r="O51" s="86">
        <v>4.43</v>
      </c>
    </row>
    <row r="52" spans="1:15" x14ac:dyDescent="0.25">
      <c r="A52" s="82">
        <v>560080</v>
      </c>
      <c r="B52" s="82" t="s">
        <v>61</v>
      </c>
      <c r="C52" s="83">
        <v>1848</v>
      </c>
      <c r="D52" s="83">
        <v>2977</v>
      </c>
      <c r="E52" s="83">
        <v>4188</v>
      </c>
      <c r="F52" s="83">
        <v>7044</v>
      </c>
      <c r="G52" s="84">
        <v>0.441</v>
      </c>
      <c r="H52" s="84">
        <v>0.42299999999999999</v>
      </c>
      <c r="I52" s="84">
        <v>3.9899</v>
      </c>
      <c r="J52" s="84">
        <v>4.3446999999999996</v>
      </c>
      <c r="K52" s="84">
        <v>3.0762</v>
      </c>
      <c r="L52" s="84">
        <v>0.99490000000000001</v>
      </c>
      <c r="M52" s="85" t="s">
        <v>88</v>
      </c>
      <c r="N52" s="85" t="s">
        <v>88</v>
      </c>
      <c r="O52" s="86">
        <v>4.07</v>
      </c>
    </row>
    <row r="53" spans="1:15" x14ac:dyDescent="0.25">
      <c r="A53" s="82">
        <v>560081</v>
      </c>
      <c r="B53" s="82" t="s">
        <v>62</v>
      </c>
      <c r="C53" s="83">
        <v>2074</v>
      </c>
      <c r="D53" s="83">
        <v>3728</v>
      </c>
      <c r="E53" s="83">
        <v>4586</v>
      </c>
      <c r="F53" s="83">
        <v>9964</v>
      </c>
      <c r="G53" s="84">
        <v>0.45200000000000001</v>
      </c>
      <c r="H53" s="84">
        <v>0.374</v>
      </c>
      <c r="I53" s="84">
        <v>4.1288</v>
      </c>
      <c r="J53" s="84">
        <v>3.6467000000000001</v>
      </c>
      <c r="K53" s="84">
        <v>3.0676999999999999</v>
      </c>
      <c r="L53" s="84">
        <v>0.93720000000000003</v>
      </c>
      <c r="M53" s="85" t="s">
        <v>88</v>
      </c>
      <c r="N53" s="85" t="s">
        <v>88</v>
      </c>
      <c r="O53" s="86">
        <v>4</v>
      </c>
    </row>
    <row r="54" spans="1:15" x14ac:dyDescent="0.25">
      <c r="A54" s="82">
        <v>560082</v>
      </c>
      <c r="B54" s="82" t="s">
        <v>63</v>
      </c>
      <c r="C54" s="83">
        <v>1334</v>
      </c>
      <c r="D54" s="83">
        <v>2155</v>
      </c>
      <c r="E54" s="83">
        <v>3627</v>
      </c>
      <c r="F54" s="83">
        <v>4843</v>
      </c>
      <c r="G54" s="84">
        <v>0.36799999999999999</v>
      </c>
      <c r="H54" s="84">
        <v>0.44500000000000001</v>
      </c>
      <c r="I54" s="84">
        <v>3.0682</v>
      </c>
      <c r="J54" s="84">
        <v>4.6581000000000001</v>
      </c>
      <c r="K54" s="84">
        <v>2.4514999999999998</v>
      </c>
      <c r="L54" s="84">
        <v>0.93630000000000002</v>
      </c>
      <c r="M54" s="85" t="s">
        <v>88</v>
      </c>
      <c r="N54" s="85" t="s">
        <v>88</v>
      </c>
      <c r="O54" s="86">
        <v>3.39</v>
      </c>
    </row>
    <row r="55" spans="1:15" x14ac:dyDescent="0.25">
      <c r="A55" s="82">
        <v>560083</v>
      </c>
      <c r="B55" s="82" t="s">
        <v>64</v>
      </c>
      <c r="C55" s="83">
        <v>1504</v>
      </c>
      <c r="D55" s="83">
        <v>1709</v>
      </c>
      <c r="E55" s="83">
        <v>3450</v>
      </c>
      <c r="F55" s="83">
        <v>4593</v>
      </c>
      <c r="G55" s="84">
        <v>0.436</v>
      </c>
      <c r="H55" s="84">
        <v>0.372</v>
      </c>
      <c r="I55" s="84">
        <v>3.9268000000000001</v>
      </c>
      <c r="J55" s="84">
        <v>3.6181999999999999</v>
      </c>
      <c r="K55" s="84">
        <v>3.1806999999999999</v>
      </c>
      <c r="L55" s="84">
        <v>0.6875</v>
      </c>
      <c r="M55" s="85" t="s">
        <v>88</v>
      </c>
      <c r="N55" s="85" t="s">
        <v>88</v>
      </c>
      <c r="O55" s="86">
        <v>3.87</v>
      </c>
    </row>
    <row r="56" spans="1:15" x14ac:dyDescent="0.25">
      <c r="A56" s="82">
        <v>560084</v>
      </c>
      <c r="B56" s="82" t="s">
        <v>65</v>
      </c>
      <c r="C56" s="83">
        <v>1080</v>
      </c>
      <c r="D56" s="83">
        <v>2691</v>
      </c>
      <c r="E56" s="83">
        <v>4509</v>
      </c>
      <c r="F56" s="83">
        <v>8784</v>
      </c>
      <c r="G56" s="84">
        <v>0.24</v>
      </c>
      <c r="H56" s="84">
        <v>0.30599999999999999</v>
      </c>
      <c r="I56" s="84">
        <v>1.452</v>
      </c>
      <c r="J56" s="84">
        <v>2.6781000000000001</v>
      </c>
      <c r="K56" s="84">
        <v>1.0773999999999999</v>
      </c>
      <c r="L56" s="84">
        <v>0.69089999999999996</v>
      </c>
      <c r="M56" s="85" t="s">
        <v>88</v>
      </c>
      <c r="N56" s="85" t="s">
        <v>88</v>
      </c>
      <c r="O56" s="86">
        <v>1.77</v>
      </c>
    </row>
    <row r="57" spans="1:15" ht="26.25" x14ac:dyDescent="0.25">
      <c r="A57" s="82">
        <v>560085</v>
      </c>
      <c r="B57" s="82" t="s">
        <v>105</v>
      </c>
      <c r="C57" s="83">
        <v>1430</v>
      </c>
      <c r="D57" s="83">
        <v>130</v>
      </c>
      <c r="E57" s="83">
        <v>959</v>
      </c>
      <c r="F57" s="83">
        <v>130</v>
      </c>
      <c r="G57" s="84">
        <v>1.4910000000000001</v>
      </c>
      <c r="H57" s="84">
        <v>1</v>
      </c>
      <c r="I57" s="84">
        <v>5</v>
      </c>
      <c r="J57" s="84">
        <v>5</v>
      </c>
      <c r="K57" s="84">
        <v>4.87</v>
      </c>
      <c r="L57" s="84">
        <v>0.13</v>
      </c>
      <c r="M57" s="85" t="s">
        <v>88</v>
      </c>
      <c r="N57" s="85" t="s">
        <v>88</v>
      </c>
      <c r="O57" s="86">
        <v>5</v>
      </c>
    </row>
    <row r="58" spans="1:15" ht="26.25" x14ac:dyDescent="0.25">
      <c r="A58" s="82">
        <v>560086</v>
      </c>
      <c r="B58" s="82" t="s">
        <v>106</v>
      </c>
      <c r="C58" s="83">
        <v>1849</v>
      </c>
      <c r="D58" s="83">
        <v>114</v>
      </c>
      <c r="E58" s="83">
        <v>4015</v>
      </c>
      <c r="F58" s="83">
        <v>116</v>
      </c>
      <c r="G58" s="84">
        <v>0.46100000000000002</v>
      </c>
      <c r="H58" s="84">
        <v>0.98299999999999998</v>
      </c>
      <c r="I58" s="84">
        <v>4.2423999999999999</v>
      </c>
      <c r="J58" s="84">
        <v>5</v>
      </c>
      <c r="K58" s="84">
        <v>4.1448</v>
      </c>
      <c r="L58" s="84">
        <v>0.115</v>
      </c>
      <c r="M58" s="85" t="s">
        <v>88</v>
      </c>
      <c r="N58" s="85" t="s">
        <v>88</v>
      </c>
      <c r="O58" s="86">
        <v>4.26</v>
      </c>
    </row>
    <row r="59" spans="1:15" x14ac:dyDescent="0.25">
      <c r="A59" s="82">
        <v>560087</v>
      </c>
      <c r="B59" s="82" t="s">
        <v>107</v>
      </c>
      <c r="C59" s="83">
        <v>2300</v>
      </c>
      <c r="D59" s="83">
        <v>0</v>
      </c>
      <c r="E59" s="83">
        <v>5778</v>
      </c>
      <c r="F59" s="83">
        <v>0</v>
      </c>
      <c r="G59" s="84">
        <v>0.39800000000000002</v>
      </c>
      <c r="H59" s="84">
        <v>0</v>
      </c>
      <c r="I59" s="84">
        <v>3.4470000000000001</v>
      </c>
      <c r="J59" s="84">
        <v>0</v>
      </c>
      <c r="K59" s="84">
        <v>3.4470000000000001</v>
      </c>
      <c r="L59" s="84">
        <v>0</v>
      </c>
      <c r="M59" s="85" t="s">
        <v>88</v>
      </c>
      <c r="N59" s="85" t="s">
        <v>88</v>
      </c>
      <c r="O59" s="86">
        <v>3.45</v>
      </c>
    </row>
    <row r="60" spans="1:15" ht="26.25" x14ac:dyDescent="0.25">
      <c r="A60" s="82">
        <v>560088</v>
      </c>
      <c r="B60" s="82" t="s">
        <v>108</v>
      </c>
      <c r="C60" s="83">
        <v>393</v>
      </c>
      <c r="D60" s="83">
        <v>0</v>
      </c>
      <c r="E60" s="83">
        <v>1423</v>
      </c>
      <c r="F60" s="83">
        <v>0</v>
      </c>
      <c r="G60" s="84">
        <v>0.27600000000000002</v>
      </c>
      <c r="H60" s="84">
        <v>0</v>
      </c>
      <c r="I60" s="84">
        <v>1.9066000000000001</v>
      </c>
      <c r="J60" s="84">
        <v>0</v>
      </c>
      <c r="K60" s="84">
        <v>1.9066000000000001</v>
      </c>
      <c r="L60" s="84">
        <v>0</v>
      </c>
      <c r="M60" s="85" t="s">
        <v>88</v>
      </c>
      <c r="N60" s="85" t="s">
        <v>88</v>
      </c>
      <c r="O60" s="86">
        <v>1.91</v>
      </c>
    </row>
    <row r="61" spans="1:15" ht="26.25" x14ac:dyDescent="0.25">
      <c r="A61" s="82">
        <v>560089</v>
      </c>
      <c r="B61" s="82" t="s">
        <v>109</v>
      </c>
      <c r="C61" s="83">
        <v>663</v>
      </c>
      <c r="D61" s="83">
        <v>0</v>
      </c>
      <c r="E61" s="83">
        <v>983</v>
      </c>
      <c r="F61" s="83">
        <v>0</v>
      </c>
      <c r="G61" s="84">
        <v>0.67400000000000004</v>
      </c>
      <c r="H61" s="84">
        <v>0</v>
      </c>
      <c r="I61" s="84">
        <v>5</v>
      </c>
      <c r="J61" s="84">
        <v>0</v>
      </c>
      <c r="K61" s="84">
        <v>5</v>
      </c>
      <c r="L61" s="84">
        <v>0</v>
      </c>
      <c r="M61" s="85" t="s">
        <v>88</v>
      </c>
      <c r="N61" s="85" t="s">
        <v>88</v>
      </c>
      <c r="O61" s="86">
        <v>5</v>
      </c>
    </row>
    <row r="62" spans="1:15" ht="26.25" x14ac:dyDescent="0.25">
      <c r="A62" s="82">
        <v>560096</v>
      </c>
      <c r="B62" s="82" t="s">
        <v>110</v>
      </c>
      <c r="C62" s="83">
        <v>0</v>
      </c>
      <c r="D62" s="83">
        <v>0</v>
      </c>
      <c r="E62" s="83">
        <v>109</v>
      </c>
      <c r="F62" s="83">
        <v>0</v>
      </c>
      <c r="G62" s="84">
        <v>0</v>
      </c>
      <c r="H62" s="84">
        <v>0</v>
      </c>
      <c r="I62" s="84">
        <v>0</v>
      </c>
      <c r="J62" s="84">
        <v>0</v>
      </c>
      <c r="K62" s="84">
        <v>0</v>
      </c>
      <c r="L62" s="84">
        <v>0</v>
      </c>
      <c r="M62" s="85" t="s">
        <v>88</v>
      </c>
      <c r="N62" s="85" t="s">
        <v>88</v>
      </c>
      <c r="O62" s="86">
        <v>0</v>
      </c>
    </row>
    <row r="63" spans="1:15" x14ac:dyDescent="0.25">
      <c r="A63" s="82">
        <v>560098</v>
      </c>
      <c r="B63" s="82" t="s">
        <v>111</v>
      </c>
      <c r="C63" s="83">
        <v>167</v>
      </c>
      <c r="D63" s="83">
        <v>0</v>
      </c>
      <c r="E63" s="83">
        <v>1335</v>
      </c>
      <c r="F63" s="83">
        <v>0</v>
      </c>
      <c r="G63" s="84">
        <v>0.125</v>
      </c>
      <c r="H63" s="84">
        <v>0</v>
      </c>
      <c r="I63" s="84">
        <v>0</v>
      </c>
      <c r="J63" s="84">
        <v>0</v>
      </c>
      <c r="K63" s="84">
        <v>0</v>
      </c>
      <c r="L63" s="84">
        <v>0</v>
      </c>
      <c r="M63" s="85" t="s">
        <v>88</v>
      </c>
      <c r="N63" s="85" t="s">
        <v>88</v>
      </c>
      <c r="O63" s="86">
        <v>0</v>
      </c>
    </row>
    <row r="64" spans="1:15" ht="26.25" x14ac:dyDescent="0.25">
      <c r="A64" s="82">
        <v>560099</v>
      </c>
      <c r="B64" s="82" t="s">
        <v>112</v>
      </c>
      <c r="C64" s="83">
        <v>0</v>
      </c>
      <c r="D64" s="83">
        <v>0</v>
      </c>
      <c r="E64" s="83">
        <v>573</v>
      </c>
      <c r="F64" s="83">
        <v>40</v>
      </c>
      <c r="G64" s="84">
        <v>0</v>
      </c>
      <c r="H64" s="84">
        <v>0</v>
      </c>
      <c r="I64" s="84">
        <v>0</v>
      </c>
      <c r="J64" s="84">
        <v>0</v>
      </c>
      <c r="K64" s="84">
        <v>0</v>
      </c>
      <c r="L64" s="84">
        <v>0</v>
      </c>
      <c r="M64" s="85" t="s">
        <v>88</v>
      </c>
      <c r="N64" s="85" t="s">
        <v>88</v>
      </c>
      <c r="O64" s="86">
        <v>0</v>
      </c>
    </row>
    <row r="65" spans="1:15" x14ac:dyDescent="0.25">
      <c r="A65" s="82">
        <v>560205</v>
      </c>
      <c r="B65" s="82" t="s">
        <v>113</v>
      </c>
      <c r="C65" s="83">
        <v>1</v>
      </c>
      <c r="D65" s="83">
        <v>4</v>
      </c>
      <c r="E65" s="83">
        <v>5</v>
      </c>
      <c r="F65" s="83">
        <v>34</v>
      </c>
      <c r="G65" s="84">
        <v>0.2</v>
      </c>
      <c r="H65" s="84">
        <v>0.11799999999999999</v>
      </c>
      <c r="I65" s="84">
        <v>0.94699999999999995</v>
      </c>
      <c r="J65" s="84">
        <v>0</v>
      </c>
      <c r="K65" s="84">
        <v>0.59750000000000003</v>
      </c>
      <c r="L65" s="84">
        <v>0</v>
      </c>
      <c r="M65" s="85" t="s">
        <v>88</v>
      </c>
      <c r="N65" s="85" t="s">
        <v>88</v>
      </c>
      <c r="O65" s="86">
        <v>0.6</v>
      </c>
    </row>
    <row r="66" spans="1:15" ht="39" x14ac:dyDescent="0.25">
      <c r="A66" s="82">
        <v>560206</v>
      </c>
      <c r="B66" s="82" t="s">
        <v>66</v>
      </c>
      <c r="C66" s="83">
        <v>6203</v>
      </c>
      <c r="D66" s="83">
        <v>0</v>
      </c>
      <c r="E66" s="83">
        <v>16940</v>
      </c>
      <c r="F66" s="83">
        <v>0</v>
      </c>
      <c r="G66" s="84">
        <v>0.36599999999999999</v>
      </c>
      <c r="H66" s="84">
        <v>0</v>
      </c>
      <c r="I66" s="84">
        <v>3.0428999999999999</v>
      </c>
      <c r="J66" s="84">
        <v>0</v>
      </c>
      <c r="K66" s="84">
        <v>3.0428999999999999</v>
      </c>
      <c r="L66" s="84">
        <v>0</v>
      </c>
      <c r="M66" s="85" t="s">
        <v>88</v>
      </c>
      <c r="N66" s="85" t="s">
        <v>88</v>
      </c>
      <c r="O66" s="86">
        <v>3.04</v>
      </c>
    </row>
    <row r="67" spans="1:15" ht="39" x14ac:dyDescent="0.25">
      <c r="A67" s="82">
        <v>560214</v>
      </c>
      <c r="B67" s="82" t="s">
        <v>67</v>
      </c>
      <c r="C67" s="83">
        <v>7622</v>
      </c>
      <c r="D67" s="83">
        <v>13798</v>
      </c>
      <c r="E67" s="83">
        <v>18700</v>
      </c>
      <c r="F67" s="83">
        <v>34056</v>
      </c>
      <c r="G67" s="84">
        <v>0.40799999999999997</v>
      </c>
      <c r="H67" s="84">
        <v>0.40500000000000003</v>
      </c>
      <c r="I67" s="84">
        <v>3.5731999999999999</v>
      </c>
      <c r="J67" s="84">
        <v>4.0883000000000003</v>
      </c>
      <c r="K67" s="84">
        <v>2.6978</v>
      </c>
      <c r="L67" s="84">
        <v>1.0016</v>
      </c>
      <c r="M67" s="85" t="s">
        <v>88</v>
      </c>
      <c r="N67" s="85" t="s">
        <v>88</v>
      </c>
      <c r="O67" s="86">
        <v>3.7</v>
      </c>
    </row>
    <row r="68" spans="1:15" x14ac:dyDescent="0.25">
      <c r="O68" s="88"/>
    </row>
    <row r="69" spans="1:15" x14ac:dyDescent="0.25">
      <c r="O69" s="88"/>
    </row>
    <row r="70" spans="1:15" x14ac:dyDescent="0.25">
      <c r="O70" s="88"/>
    </row>
  </sheetData>
  <mergeCells count="12">
    <mergeCell ref="M4:N4"/>
    <mergeCell ref="K1:O1"/>
    <mergeCell ref="I1:J1"/>
    <mergeCell ref="A2:O2"/>
    <mergeCell ref="A3:O3"/>
    <mergeCell ref="A4:A5"/>
    <mergeCell ref="B4:B5"/>
    <mergeCell ref="C4:D4"/>
    <mergeCell ref="E4:F4"/>
    <mergeCell ref="G4:H4"/>
    <mergeCell ref="I4:J4"/>
    <mergeCell ref="K4:L4"/>
  </mergeCells>
  <pageMargins left="0.7" right="0.7" top="0.75" bottom="0.75" header="0.3" footer="0.3"/>
  <pageSetup paperSize="9" scale="76" orientation="landscape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70"/>
  <sheetViews>
    <sheetView view="pageBreakPreview" zoomScale="112" zoomScaleNormal="85" zoomScaleSheetLayoutView="112" workbookViewId="0">
      <pane xSplit="2" ySplit="5" topLeftCell="C33" activePane="bottomRight" state="frozen"/>
      <selection pane="topRight" activeCell="C1" sqref="C1"/>
      <selection pane="bottomLeft" activeCell="A6" sqref="A6"/>
      <selection pane="bottomRight" activeCell="C10" sqref="C10"/>
    </sheetView>
  </sheetViews>
  <sheetFormatPr defaultRowHeight="15" x14ac:dyDescent="0.25"/>
  <cols>
    <col min="1" max="1" width="7.85546875" style="61" customWidth="1"/>
    <col min="2" max="2" width="25.140625" style="62" customWidth="1"/>
    <col min="3" max="3" width="10.28515625" style="63" customWidth="1"/>
    <col min="4" max="4" width="11.28515625" style="63" customWidth="1"/>
    <col min="5" max="5" width="11.140625" style="63" customWidth="1"/>
    <col min="6" max="6" width="13.5703125" style="87" customWidth="1"/>
    <col min="7" max="7" width="10.140625" style="87" customWidth="1"/>
    <col min="8" max="8" width="10.5703125" style="65" customWidth="1"/>
    <col min="9" max="9" width="10" style="65" customWidth="1"/>
    <col min="10" max="10" width="9.28515625" style="87" customWidth="1"/>
    <col min="11" max="11" width="10.28515625" style="66" customWidth="1"/>
    <col min="12" max="12" width="9.140625" style="66" customWidth="1"/>
    <col min="13" max="13" width="10.7109375" style="67" customWidth="1"/>
    <col min="14" max="14" width="9.140625" style="67" customWidth="1"/>
    <col min="15" max="15" width="12.85546875" style="68" customWidth="1"/>
    <col min="16" max="16" width="11.7109375" style="68" bestFit="1" customWidth="1"/>
    <col min="17" max="16384" width="9.140625" style="68"/>
  </cols>
  <sheetData>
    <row r="1" spans="1:16" ht="42" customHeight="1" x14ac:dyDescent="0.25">
      <c r="F1" s="64"/>
      <c r="G1" s="64"/>
      <c r="I1" s="465"/>
      <c r="J1" s="465"/>
      <c r="K1" s="429" t="s">
        <v>164</v>
      </c>
      <c r="L1" s="429"/>
      <c r="M1" s="429"/>
      <c r="N1" s="429"/>
      <c r="O1" s="429"/>
      <c r="P1" s="136"/>
    </row>
    <row r="2" spans="1:16" ht="33.6" customHeight="1" x14ac:dyDescent="0.25">
      <c r="A2" s="430" t="s">
        <v>114</v>
      </c>
      <c r="B2" s="430"/>
      <c r="C2" s="430"/>
      <c r="D2" s="430"/>
      <c r="E2" s="430"/>
      <c r="F2" s="430"/>
      <c r="G2" s="430"/>
      <c r="H2" s="430"/>
      <c r="I2" s="430"/>
      <c r="J2" s="430"/>
      <c r="K2" s="430"/>
      <c r="L2" s="430"/>
      <c r="M2" s="430"/>
      <c r="N2" s="430"/>
      <c r="O2" s="430"/>
    </row>
    <row r="3" spans="1:16" s="63" customFormat="1" ht="44.25" customHeight="1" x14ac:dyDescent="0.2">
      <c r="A3" s="438" t="s">
        <v>115</v>
      </c>
      <c r="B3" s="438"/>
      <c r="C3" s="438"/>
      <c r="D3" s="438"/>
      <c r="E3" s="438"/>
      <c r="F3" s="438"/>
      <c r="G3" s="438"/>
      <c r="H3" s="438"/>
      <c r="I3" s="438"/>
      <c r="J3" s="438"/>
      <c r="K3" s="438"/>
      <c r="L3" s="438"/>
      <c r="M3" s="438"/>
      <c r="N3" s="438"/>
      <c r="O3" s="438"/>
    </row>
    <row r="4" spans="1:16" s="138" customFormat="1" ht="50.25" customHeight="1" x14ac:dyDescent="0.2">
      <c r="A4" s="439" t="s">
        <v>75</v>
      </c>
      <c r="B4" s="431" t="s">
        <v>76</v>
      </c>
      <c r="C4" s="440" t="s">
        <v>116</v>
      </c>
      <c r="D4" s="441"/>
      <c r="E4" s="442" t="s">
        <v>117</v>
      </c>
      <c r="F4" s="443"/>
      <c r="G4" s="444" t="s">
        <v>118</v>
      </c>
      <c r="H4" s="445"/>
      <c r="I4" s="446" t="s">
        <v>119</v>
      </c>
      <c r="J4" s="447"/>
      <c r="K4" s="448" t="s">
        <v>81</v>
      </c>
      <c r="L4" s="448"/>
      <c r="M4" s="463" t="s">
        <v>82</v>
      </c>
      <c r="N4" s="464"/>
      <c r="O4" s="137" t="s">
        <v>83</v>
      </c>
    </row>
    <row r="5" spans="1:16" s="138" customFormat="1" ht="22.5" x14ac:dyDescent="0.2">
      <c r="A5" s="439"/>
      <c r="B5" s="431"/>
      <c r="C5" s="139" t="s">
        <v>84</v>
      </c>
      <c r="D5" s="140" t="s">
        <v>85</v>
      </c>
      <c r="E5" s="139" t="s">
        <v>84</v>
      </c>
      <c r="F5" s="140" t="s">
        <v>85</v>
      </c>
      <c r="G5" s="141" t="s">
        <v>84</v>
      </c>
      <c r="H5" s="142" t="s">
        <v>85</v>
      </c>
      <c r="I5" s="141" t="s">
        <v>84</v>
      </c>
      <c r="J5" s="142" t="s">
        <v>85</v>
      </c>
      <c r="K5" s="141" t="s">
        <v>84</v>
      </c>
      <c r="L5" s="142" t="s">
        <v>85</v>
      </c>
      <c r="M5" s="143" t="s">
        <v>84</v>
      </c>
      <c r="N5" s="144" t="s">
        <v>85</v>
      </c>
      <c r="O5" s="139" t="s">
        <v>86</v>
      </c>
    </row>
    <row r="6" spans="1:16" s="94" customFormat="1" x14ac:dyDescent="0.25">
      <c r="A6" s="89"/>
      <c r="B6" s="75" t="s">
        <v>87</v>
      </c>
      <c r="C6" s="90">
        <v>741656</v>
      </c>
      <c r="D6" s="90">
        <v>1352355</v>
      </c>
      <c r="E6" s="90">
        <v>2377364</v>
      </c>
      <c r="F6" s="90">
        <v>2234643</v>
      </c>
      <c r="G6" s="91">
        <v>0.312</v>
      </c>
      <c r="H6" s="91">
        <v>0.60519999999999996</v>
      </c>
      <c r="I6" s="91"/>
      <c r="J6" s="91"/>
      <c r="K6" s="91"/>
      <c r="L6" s="91"/>
      <c r="M6" s="92">
        <v>1</v>
      </c>
      <c r="N6" s="92">
        <v>0</v>
      </c>
      <c r="O6" s="93"/>
    </row>
    <row r="7" spans="1:16" ht="26.25" x14ac:dyDescent="0.25">
      <c r="A7" s="81">
        <v>560002</v>
      </c>
      <c r="B7" s="82" t="s">
        <v>32</v>
      </c>
      <c r="C7" s="83">
        <v>6459</v>
      </c>
      <c r="D7" s="83">
        <v>0</v>
      </c>
      <c r="E7" s="83">
        <v>36152</v>
      </c>
      <c r="F7" s="83">
        <v>0</v>
      </c>
      <c r="G7" s="84">
        <v>0.17899999999999999</v>
      </c>
      <c r="H7" s="84">
        <v>0</v>
      </c>
      <c r="I7" s="84">
        <v>2.6379000000000001</v>
      </c>
      <c r="J7" s="84">
        <v>0</v>
      </c>
      <c r="K7" s="84">
        <v>2.6379000000000001</v>
      </c>
      <c r="L7" s="84">
        <v>0</v>
      </c>
      <c r="M7" s="85" t="s">
        <v>88</v>
      </c>
      <c r="N7" s="85" t="s">
        <v>88</v>
      </c>
      <c r="O7" s="86">
        <v>2.64</v>
      </c>
      <c r="P7" s="66"/>
    </row>
    <row r="8" spans="1:16" ht="26.25" x14ac:dyDescent="0.25">
      <c r="A8" s="81">
        <v>560014</v>
      </c>
      <c r="B8" s="82" t="s">
        <v>89</v>
      </c>
      <c r="C8" s="83">
        <v>2372</v>
      </c>
      <c r="D8" s="83">
        <v>16</v>
      </c>
      <c r="E8" s="83">
        <v>10684</v>
      </c>
      <c r="F8" s="83">
        <v>95</v>
      </c>
      <c r="G8" s="84">
        <v>0.222</v>
      </c>
      <c r="H8" s="84">
        <v>0.16800000000000001</v>
      </c>
      <c r="I8" s="84">
        <v>3.3793000000000002</v>
      </c>
      <c r="J8" s="84">
        <v>0.38229999999999997</v>
      </c>
      <c r="K8" s="84">
        <v>3.3692000000000002</v>
      </c>
      <c r="L8" s="84">
        <v>1.1000000000000001E-3</v>
      </c>
      <c r="M8" s="85" t="s">
        <v>88</v>
      </c>
      <c r="N8" s="85" t="s">
        <v>88</v>
      </c>
      <c r="O8" s="86">
        <v>3.37</v>
      </c>
    </row>
    <row r="9" spans="1:16" x14ac:dyDescent="0.25">
      <c r="A9" s="81">
        <v>560017</v>
      </c>
      <c r="B9" s="82" t="s">
        <v>70</v>
      </c>
      <c r="C9" s="83">
        <v>39346</v>
      </c>
      <c r="D9" s="83">
        <v>0</v>
      </c>
      <c r="E9" s="83">
        <v>144430</v>
      </c>
      <c r="F9" s="83">
        <v>0</v>
      </c>
      <c r="G9" s="84">
        <v>0.27200000000000002</v>
      </c>
      <c r="H9" s="84">
        <v>0</v>
      </c>
      <c r="I9" s="84">
        <v>4.2413999999999996</v>
      </c>
      <c r="J9" s="84">
        <v>0</v>
      </c>
      <c r="K9" s="84">
        <v>4.2413999999999996</v>
      </c>
      <c r="L9" s="84">
        <v>0</v>
      </c>
      <c r="M9" s="85" t="s">
        <v>88</v>
      </c>
      <c r="N9" s="85" t="s">
        <v>88</v>
      </c>
      <c r="O9" s="86">
        <v>4.24</v>
      </c>
      <c r="P9" s="66"/>
    </row>
    <row r="10" spans="1:16" x14ac:dyDescent="0.25">
      <c r="A10" s="81">
        <v>560019</v>
      </c>
      <c r="B10" s="82" t="s">
        <v>90</v>
      </c>
      <c r="C10" s="83">
        <v>78245</v>
      </c>
      <c r="D10" s="83">
        <v>20786</v>
      </c>
      <c r="E10" s="83">
        <v>184538</v>
      </c>
      <c r="F10" s="83">
        <v>30573</v>
      </c>
      <c r="G10" s="84">
        <v>0.42399999999999999</v>
      </c>
      <c r="H10" s="84">
        <v>0.68</v>
      </c>
      <c r="I10" s="84">
        <v>5</v>
      </c>
      <c r="J10" s="84">
        <v>5</v>
      </c>
      <c r="K10" s="84">
        <v>4.78</v>
      </c>
      <c r="L10" s="84">
        <v>0.22</v>
      </c>
      <c r="M10" s="85" t="s">
        <v>88</v>
      </c>
      <c r="N10" s="85" t="s">
        <v>88</v>
      </c>
      <c r="O10" s="86">
        <v>5</v>
      </c>
    </row>
    <row r="11" spans="1:16" x14ac:dyDescent="0.25">
      <c r="A11" s="81">
        <v>560021</v>
      </c>
      <c r="B11" s="82" t="s">
        <v>91</v>
      </c>
      <c r="C11" s="83">
        <v>27639</v>
      </c>
      <c r="D11" s="83">
        <v>159206</v>
      </c>
      <c r="E11" s="83">
        <v>85239</v>
      </c>
      <c r="F11" s="83">
        <v>243619</v>
      </c>
      <c r="G11" s="84">
        <v>0.32400000000000001</v>
      </c>
      <c r="H11" s="84">
        <v>0.65400000000000003</v>
      </c>
      <c r="I11" s="84">
        <v>5</v>
      </c>
      <c r="J11" s="84">
        <v>5</v>
      </c>
      <c r="K11" s="84">
        <v>2.915</v>
      </c>
      <c r="L11" s="84">
        <v>2.085</v>
      </c>
      <c r="M11" s="85" t="s">
        <v>88</v>
      </c>
      <c r="N11" s="85" t="s">
        <v>88</v>
      </c>
      <c r="O11" s="86">
        <v>5</v>
      </c>
      <c r="P11" s="66"/>
    </row>
    <row r="12" spans="1:16" x14ac:dyDescent="0.25">
      <c r="A12" s="81">
        <v>560022</v>
      </c>
      <c r="B12" s="82" t="s">
        <v>92</v>
      </c>
      <c r="C12" s="83">
        <v>36173</v>
      </c>
      <c r="D12" s="83">
        <v>91217</v>
      </c>
      <c r="E12" s="83">
        <v>122470</v>
      </c>
      <c r="F12" s="83">
        <v>133670</v>
      </c>
      <c r="G12" s="84">
        <v>0.29499999999999998</v>
      </c>
      <c r="H12" s="84">
        <v>0.68200000000000005</v>
      </c>
      <c r="I12" s="84">
        <v>4.6379000000000001</v>
      </c>
      <c r="J12" s="84">
        <v>5</v>
      </c>
      <c r="K12" s="84">
        <v>3.4460000000000002</v>
      </c>
      <c r="L12" s="84">
        <v>1.2849999999999999</v>
      </c>
      <c r="M12" s="85" t="s">
        <v>88</v>
      </c>
      <c r="N12" s="85" t="s">
        <v>88</v>
      </c>
      <c r="O12" s="86">
        <v>4.7300000000000004</v>
      </c>
    </row>
    <row r="13" spans="1:16" x14ac:dyDescent="0.25">
      <c r="A13" s="81">
        <v>560024</v>
      </c>
      <c r="B13" s="82" t="s">
        <v>71</v>
      </c>
      <c r="C13" s="83">
        <v>651</v>
      </c>
      <c r="D13" s="83">
        <v>186165</v>
      </c>
      <c r="E13" s="83">
        <v>2716</v>
      </c>
      <c r="F13" s="83">
        <v>320277</v>
      </c>
      <c r="G13" s="84">
        <v>0.24</v>
      </c>
      <c r="H13" s="84">
        <v>0.58099999999999996</v>
      </c>
      <c r="I13" s="84">
        <v>3.6897000000000002</v>
      </c>
      <c r="J13" s="84">
        <v>5</v>
      </c>
      <c r="K13" s="84">
        <v>0.1328</v>
      </c>
      <c r="L13" s="84">
        <v>4.82</v>
      </c>
      <c r="M13" s="85" t="s">
        <v>88</v>
      </c>
      <c r="N13" s="85" t="s">
        <v>88</v>
      </c>
      <c r="O13" s="86">
        <v>4.95</v>
      </c>
      <c r="P13" s="66"/>
    </row>
    <row r="14" spans="1:16" ht="26.25" x14ac:dyDescent="0.25">
      <c r="A14" s="81">
        <v>560026</v>
      </c>
      <c r="B14" s="82" t="s">
        <v>93</v>
      </c>
      <c r="C14" s="83">
        <v>58926</v>
      </c>
      <c r="D14" s="83">
        <v>76264</v>
      </c>
      <c r="E14" s="83">
        <v>178149</v>
      </c>
      <c r="F14" s="83">
        <v>111698</v>
      </c>
      <c r="G14" s="84">
        <v>0.33100000000000002</v>
      </c>
      <c r="H14" s="84">
        <v>0.68300000000000005</v>
      </c>
      <c r="I14" s="84">
        <v>5</v>
      </c>
      <c r="J14" s="84">
        <v>5</v>
      </c>
      <c r="K14" s="84">
        <v>4.1749999999999998</v>
      </c>
      <c r="L14" s="84">
        <v>0.82499999999999996</v>
      </c>
      <c r="M14" s="85" t="s">
        <v>88</v>
      </c>
      <c r="N14" s="85" t="s">
        <v>88</v>
      </c>
      <c r="O14" s="86">
        <v>5</v>
      </c>
    </row>
    <row r="15" spans="1:16" x14ac:dyDescent="0.25">
      <c r="A15" s="81">
        <v>560032</v>
      </c>
      <c r="B15" s="82" t="s">
        <v>94</v>
      </c>
      <c r="C15" s="83">
        <v>4469</v>
      </c>
      <c r="D15" s="83">
        <v>0</v>
      </c>
      <c r="E15" s="83">
        <v>25575</v>
      </c>
      <c r="F15" s="83">
        <v>1</v>
      </c>
      <c r="G15" s="84">
        <v>0.17499999999999999</v>
      </c>
      <c r="H15" s="84">
        <v>0</v>
      </c>
      <c r="I15" s="84">
        <v>2.569</v>
      </c>
      <c r="J15" s="84">
        <v>0</v>
      </c>
      <c r="K15" s="84">
        <v>2.569</v>
      </c>
      <c r="L15" s="84">
        <v>0</v>
      </c>
      <c r="M15" s="85" t="s">
        <v>88</v>
      </c>
      <c r="N15" s="85" t="s">
        <v>88</v>
      </c>
      <c r="O15" s="86">
        <v>2.57</v>
      </c>
      <c r="P15" s="66"/>
    </row>
    <row r="16" spans="1:16" x14ac:dyDescent="0.25">
      <c r="A16" s="81">
        <v>560033</v>
      </c>
      <c r="B16" s="82" t="s">
        <v>35</v>
      </c>
      <c r="C16" s="83">
        <v>17828</v>
      </c>
      <c r="D16" s="83">
        <v>0</v>
      </c>
      <c r="E16" s="83">
        <v>64536</v>
      </c>
      <c r="F16" s="83">
        <v>0</v>
      </c>
      <c r="G16" s="84">
        <v>0.27600000000000002</v>
      </c>
      <c r="H16" s="84">
        <v>0</v>
      </c>
      <c r="I16" s="84">
        <v>4.3102999999999998</v>
      </c>
      <c r="J16" s="84">
        <v>0</v>
      </c>
      <c r="K16" s="84">
        <v>4.3102999999999998</v>
      </c>
      <c r="L16" s="84">
        <v>0</v>
      </c>
      <c r="M16" s="85" t="s">
        <v>88</v>
      </c>
      <c r="N16" s="85" t="s">
        <v>88</v>
      </c>
      <c r="O16" s="86">
        <v>4.3099999999999996</v>
      </c>
    </row>
    <row r="17" spans="1:16" x14ac:dyDescent="0.25">
      <c r="A17" s="81">
        <v>560034</v>
      </c>
      <c r="B17" s="82" t="s">
        <v>95</v>
      </c>
      <c r="C17" s="83">
        <v>19862</v>
      </c>
      <c r="D17" s="83">
        <v>2</v>
      </c>
      <c r="E17" s="83">
        <v>52012</v>
      </c>
      <c r="F17" s="83">
        <v>14</v>
      </c>
      <c r="G17" s="84">
        <v>0.38200000000000001</v>
      </c>
      <c r="H17" s="84">
        <v>0.14299999999999999</v>
      </c>
      <c r="I17" s="84">
        <v>5</v>
      </c>
      <c r="J17" s="84">
        <v>0</v>
      </c>
      <c r="K17" s="84">
        <v>5</v>
      </c>
      <c r="L17" s="84">
        <v>0</v>
      </c>
      <c r="M17" s="85" t="s">
        <v>88</v>
      </c>
      <c r="N17" s="85" t="s">
        <v>88</v>
      </c>
      <c r="O17" s="86">
        <v>5</v>
      </c>
      <c r="P17" s="66"/>
    </row>
    <row r="18" spans="1:16" x14ac:dyDescent="0.25">
      <c r="A18" s="81">
        <v>560035</v>
      </c>
      <c r="B18" s="82" t="s">
        <v>96</v>
      </c>
      <c r="C18" s="83">
        <v>43</v>
      </c>
      <c r="D18" s="83">
        <v>93180</v>
      </c>
      <c r="E18" s="83">
        <v>539</v>
      </c>
      <c r="F18" s="83">
        <v>175910</v>
      </c>
      <c r="G18" s="84">
        <v>0.08</v>
      </c>
      <c r="H18" s="84">
        <v>0.53</v>
      </c>
      <c r="I18" s="84">
        <v>0.93100000000000005</v>
      </c>
      <c r="J18" s="84">
        <v>5</v>
      </c>
      <c r="K18" s="84">
        <v>0.04</v>
      </c>
      <c r="L18" s="84">
        <v>4.7850000000000001</v>
      </c>
      <c r="M18" s="85" t="s">
        <v>88</v>
      </c>
      <c r="N18" s="85" t="s">
        <v>88</v>
      </c>
      <c r="O18" s="86">
        <v>4.83</v>
      </c>
    </row>
    <row r="19" spans="1:16" x14ac:dyDescent="0.25">
      <c r="A19" s="81">
        <v>560036</v>
      </c>
      <c r="B19" s="82" t="s">
        <v>97</v>
      </c>
      <c r="C19" s="83">
        <v>9126</v>
      </c>
      <c r="D19" s="83">
        <v>26321</v>
      </c>
      <c r="E19" s="83">
        <v>43944</v>
      </c>
      <c r="F19" s="83">
        <v>44388</v>
      </c>
      <c r="G19" s="84">
        <v>0.20799999999999999</v>
      </c>
      <c r="H19" s="84">
        <v>0.59299999999999997</v>
      </c>
      <c r="I19" s="84">
        <v>3.1379000000000001</v>
      </c>
      <c r="J19" s="84">
        <v>5</v>
      </c>
      <c r="K19" s="84">
        <v>2.548</v>
      </c>
      <c r="L19" s="84">
        <v>0.94</v>
      </c>
      <c r="M19" s="85" t="s">
        <v>88</v>
      </c>
      <c r="N19" s="85" t="s">
        <v>88</v>
      </c>
      <c r="O19" s="86">
        <v>3.49</v>
      </c>
      <c r="P19" s="66"/>
    </row>
    <row r="20" spans="1:16" ht="26.25" x14ac:dyDescent="0.25">
      <c r="A20" s="81">
        <v>560041</v>
      </c>
      <c r="B20" s="82" t="s">
        <v>98</v>
      </c>
      <c r="C20" s="83">
        <v>5</v>
      </c>
      <c r="D20" s="83">
        <v>54049</v>
      </c>
      <c r="E20" s="83">
        <v>195</v>
      </c>
      <c r="F20" s="83">
        <v>104638</v>
      </c>
      <c r="G20" s="84">
        <v>2.5999999999999999E-2</v>
      </c>
      <c r="H20" s="84">
        <v>0.51700000000000002</v>
      </c>
      <c r="I20" s="84">
        <v>0</v>
      </c>
      <c r="J20" s="84">
        <v>5</v>
      </c>
      <c r="K20" s="84">
        <v>0</v>
      </c>
      <c r="L20" s="84">
        <v>4.8949999999999996</v>
      </c>
      <c r="M20" s="85" t="s">
        <v>88</v>
      </c>
      <c r="N20" s="85" t="s">
        <v>88</v>
      </c>
      <c r="O20" s="86">
        <v>4.9000000000000004</v>
      </c>
    </row>
    <row r="21" spans="1:16" x14ac:dyDescent="0.25">
      <c r="A21" s="81">
        <v>560043</v>
      </c>
      <c r="B21" s="82" t="s">
        <v>36</v>
      </c>
      <c r="C21" s="83">
        <v>20519</v>
      </c>
      <c r="D21" s="83">
        <v>13970</v>
      </c>
      <c r="E21" s="83">
        <v>45008</v>
      </c>
      <c r="F21" s="83">
        <v>23431</v>
      </c>
      <c r="G21" s="84">
        <v>0.45600000000000002</v>
      </c>
      <c r="H21" s="84">
        <v>0.59599999999999997</v>
      </c>
      <c r="I21" s="84">
        <v>5</v>
      </c>
      <c r="J21" s="84">
        <v>5</v>
      </c>
      <c r="K21" s="84">
        <v>4.0049999999999999</v>
      </c>
      <c r="L21" s="84">
        <v>0.995</v>
      </c>
      <c r="M21" s="85" t="s">
        <v>88</v>
      </c>
      <c r="N21" s="85" t="s">
        <v>88</v>
      </c>
      <c r="O21" s="86">
        <v>5</v>
      </c>
      <c r="P21" s="66"/>
    </row>
    <row r="22" spans="1:16" x14ac:dyDescent="0.25">
      <c r="A22" s="81">
        <v>560045</v>
      </c>
      <c r="B22" s="82" t="s">
        <v>37</v>
      </c>
      <c r="C22" s="83">
        <v>7852</v>
      </c>
      <c r="D22" s="83">
        <v>27834</v>
      </c>
      <c r="E22" s="83">
        <v>28225</v>
      </c>
      <c r="F22" s="83">
        <v>47265</v>
      </c>
      <c r="G22" s="84">
        <v>0.27800000000000002</v>
      </c>
      <c r="H22" s="84">
        <v>0.58899999999999997</v>
      </c>
      <c r="I22" s="84">
        <v>4.3448000000000002</v>
      </c>
      <c r="J22" s="84">
        <v>5</v>
      </c>
      <c r="K22" s="84">
        <v>3.3542000000000001</v>
      </c>
      <c r="L22" s="84">
        <v>1.1399999999999999</v>
      </c>
      <c r="M22" s="85" t="s">
        <v>88</v>
      </c>
      <c r="N22" s="85" t="s">
        <v>88</v>
      </c>
      <c r="O22" s="86">
        <v>4.49</v>
      </c>
    </row>
    <row r="23" spans="1:16" x14ac:dyDescent="0.25">
      <c r="A23" s="81">
        <v>560047</v>
      </c>
      <c r="B23" s="82" t="s">
        <v>99</v>
      </c>
      <c r="C23" s="83">
        <v>7282</v>
      </c>
      <c r="D23" s="83">
        <v>23514</v>
      </c>
      <c r="E23" s="83">
        <v>38263</v>
      </c>
      <c r="F23" s="83">
        <v>41103</v>
      </c>
      <c r="G23" s="84">
        <v>0.19</v>
      </c>
      <c r="H23" s="84">
        <v>0.57199999999999995</v>
      </c>
      <c r="I23" s="84">
        <v>2.8275999999999999</v>
      </c>
      <c r="J23" s="84">
        <v>5</v>
      </c>
      <c r="K23" s="84">
        <v>2.2027000000000001</v>
      </c>
      <c r="L23" s="84">
        <v>1.105</v>
      </c>
      <c r="M23" s="85" t="s">
        <v>88</v>
      </c>
      <c r="N23" s="85" t="s">
        <v>88</v>
      </c>
      <c r="O23" s="86">
        <v>3.31</v>
      </c>
      <c r="P23" s="66"/>
    </row>
    <row r="24" spans="1:16" x14ac:dyDescent="0.25">
      <c r="A24" s="81">
        <v>560052</v>
      </c>
      <c r="B24" s="82" t="s">
        <v>38</v>
      </c>
      <c r="C24" s="83">
        <v>8704</v>
      </c>
      <c r="D24" s="83">
        <v>13680</v>
      </c>
      <c r="E24" s="83">
        <v>27030</v>
      </c>
      <c r="F24" s="83">
        <v>20695</v>
      </c>
      <c r="G24" s="84">
        <v>0.32200000000000001</v>
      </c>
      <c r="H24" s="84">
        <v>0.66100000000000003</v>
      </c>
      <c r="I24" s="84">
        <v>5</v>
      </c>
      <c r="J24" s="84">
        <v>5</v>
      </c>
      <c r="K24" s="84">
        <v>3.8149999999999999</v>
      </c>
      <c r="L24" s="84">
        <v>1.1850000000000001</v>
      </c>
      <c r="M24" s="85" t="s">
        <v>88</v>
      </c>
      <c r="N24" s="85" t="s">
        <v>88</v>
      </c>
      <c r="O24" s="86">
        <v>5</v>
      </c>
    </row>
    <row r="25" spans="1:16" x14ac:dyDescent="0.25">
      <c r="A25" s="81">
        <v>560053</v>
      </c>
      <c r="B25" s="82" t="s">
        <v>39</v>
      </c>
      <c r="C25" s="83">
        <v>4813</v>
      </c>
      <c r="D25" s="83">
        <v>7303</v>
      </c>
      <c r="E25" s="83">
        <v>18976</v>
      </c>
      <c r="F25" s="83">
        <v>14616</v>
      </c>
      <c r="G25" s="84">
        <v>0.254</v>
      </c>
      <c r="H25" s="84">
        <v>0.5</v>
      </c>
      <c r="I25" s="84">
        <v>3.931</v>
      </c>
      <c r="J25" s="84">
        <v>5</v>
      </c>
      <c r="K25" s="84">
        <v>3.1133999999999999</v>
      </c>
      <c r="L25" s="84">
        <v>1.04</v>
      </c>
      <c r="M25" s="85" t="s">
        <v>88</v>
      </c>
      <c r="N25" s="85" t="s">
        <v>88</v>
      </c>
      <c r="O25" s="86">
        <v>4.1500000000000004</v>
      </c>
      <c r="P25" s="66"/>
    </row>
    <row r="26" spans="1:16" x14ac:dyDescent="0.25">
      <c r="A26" s="81">
        <v>560054</v>
      </c>
      <c r="B26" s="82" t="s">
        <v>40</v>
      </c>
      <c r="C26" s="83">
        <v>8057</v>
      </c>
      <c r="D26" s="83">
        <v>29984</v>
      </c>
      <c r="E26" s="83">
        <v>30666</v>
      </c>
      <c r="F26" s="83">
        <v>43239</v>
      </c>
      <c r="G26" s="84">
        <v>0.26300000000000001</v>
      </c>
      <c r="H26" s="84">
        <v>0.69299999999999995</v>
      </c>
      <c r="I26" s="84">
        <v>4.0861999999999998</v>
      </c>
      <c r="J26" s="84">
        <v>5</v>
      </c>
      <c r="K26" s="84">
        <v>3.0074000000000001</v>
      </c>
      <c r="L26" s="84">
        <v>1.32</v>
      </c>
      <c r="M26" s="85" t="s">
        <v>88</v>
      </c>
      <c r="N26" s="85" t="s">
        <v>88</v>
      </c>
      <c r="O26" s="86">
        <v>4.33</v>
      </c>
    </row>
    <row r="27" spans="1:16" x14ac:dyDescent="0.25">
      <c r="A27" s="81">
        <v>560055</v>
      </c>
      <c r="B27" s="82" t="s">
        <v>100</v>
      </c>
      <c r="C27" s="83">
        <v>3580</v>
      </c>
      <c r="D27" s="83">
        <v>8645</v>
      </c>
      <c r="E27" s="83">
        <v>6391</v>
      </c>
      <c r="F27" s="83">
        <v>12016</v>
      </c>
      <c r="G27" s="84">
        <v>0.56000000000000005</v>
      </c>
      <c r="H27" s="84">
        <v>0.71899999999999997</v>
      </c>
      <c r="I27" s="84">
        <v>5</v>
      </c>
      <c r="J27" s="84">
        <v>5</v>
      </c>
      <c r="K27" s="84">
        <v>4.01</v>
      </c>
      <c r="L27" s="84">
        <v>0.99</v>
      </c>
      <c r="M27" s="85" t="s">
        <v>88</v>
      </c>
      <c r="N27" s="85" t="s">
        <v>88</v>
      </c>
      <c r="O27" s="86">
        <v>5</v>
      </c>
      <c r="P27" s="66"/>
    </row>
    <row r="28" spans="1:16" x14ac:dyDescent="0.25">
      <c r="A28" s="81">
        <v>560056</v>
      </c>
      <c r="B28" s="82" t="s">
        <v>41</v>
      </c>
      <c r="C28" s="83">
        <v>6702</v>
      </c>
      <c r="D28" s="83">
        <v>8689</v>
      </c>
      <c r="E28" s="83">
        <v>20636</v>
      </c>
      <c r="F28" s="83">
        <v>13941</v>
      </c>
      <c r="G28" s="84">
        <v>0.32500000000000001</v>
      </c>
      <c r="H28" s="84">
        <v>0.623</v>
      </c>
      <c r="I28" s="84">
        <v>5</v>
      </c>
      <c r="J28" s="84">
        <v>5</v>
      </c>
      <c r="K28" s="84">
        <v>4.0750000000000002</v>
      </c>
      <c r="L28" s="84">
        <v>0.92500000000000004</v>
      </c>
      <c r="M28" s="85" t="s">
        <v>88</v>
      </c>
      <c r="N28" s="85" t="s">
        <v>88</v>
      </c>
      <c r="O28" s="86">
        <v>5</v>
      </c>
    </row>
    <row r="29" spans="1:16" x14ac:dyDescent="0.25">
      <c r="A29" s="81">
        <v>560057</v>
      </c>
      <c r="B29" s="82" t="s">
        <v>42</v>
      </c>
      <c r="C29" s="83">
        <v>10459</v>
      </c>
      <c r="D29" s="83">
        <v>13942</v>
      </c>
      <c r="E29" s="83">
        <v>28436</v>
      </c>
      <c r="F29" s="83">
        <v>21368</v>
      </c>
      <c r="G29" s="84">
        <v>0.36799999999999999</v>
      </c>
      <c r="H29" s="84">
        <v>0.65200000000000002</v>
      </c>
      <c r="I29" s="84">
        <v>5</v>
      </c>
      <c r="J29" s="84">
        <v>5</v>
      </c>
      <c r="K29" s="84">
        <v>3.97</v>
      </c>
      <c r="L29" s="84">
        <v>1.03</v>
      </c>
      <c r="M29" s="85" t="s">
        <v>88</v>
      </c>
      <c r="N29" s="85" t="s">
        <v>88</v>
      </c>
      <c r="O29" s="86">
        <v>5</v>
      </c>
      <c r="P29" s="66"/>
    </row>
    <row r="30" spans="1:16" x14ac:dyDescent="0.25">
      <c r="A30" s="81">
        <v>560058</v>
      </c>
      <c r="B30" s="82" t="s">
        <v>43</v>
      </c>
      <c r="C30" s="83">
        <v>11082</v>
      </c>
      <c r="D30" s="83">
        <v>27534</v>
      </c>
      <c r="E30" s="83">
        <v>47840</v>
      </c>
      <c r="F30" s="83">
        <v>49347</v>
      </c>
      <c r="G30" s="84">
        <v>0.23200000000000001</v>
      </c>
      <c r="H30" s="84">
        <v>0.55800000000000005</v>
      </c>
      <c r="I30" s="84">
        <v>3.5516999999999999</v>
      </c>
      <c r="J30" s="84">
        <v>5</v>
      </c>
      <c r="K30" s="84">
        <v>2.7561</v>
      </c>
      <c r="L30" s="84">
        <v>1.1200000000000001</v>
      </c>
      <c r="M30" s="85" t="s">
        <v>88</v>
      </c>
      <c r="N30" s="85" t="s">
        <v>88</v>
      </c>
      <c r="O30" s="86">
        <v>3.88</v>
      </c>
    </row>
    <row r="31" spans="1:16" x14ac:dyDescent="0.25">
      <c r="A31" s="81">
        <v>560059</v>
      </c>
      <c r="B31" s="82" t="s">
        <v>44</v>
      </c>
      <c r="C31" s="83">
        <v>5783</v>
      </c>
      <c r="D31" s="83">
        <v>6936</v>
      </c>
      <c r="E31" s="83">
        <v>15186</v>
      </c>
      <c r="F31" s="83">
        <v>12351</v>
      </c>
      <c r="G31" s="84">
        <v>0.38100000000000001</v>
      </c>
      <c r="H31" s="84">
        <v>0.56200000000000006</v>
      </c>
      <c r="I31" s="84">
        <v>5</v>
      </c>
      <c r="J31" s="84">
        <v>5</v>
      </c>
      <c r="K31" s="84">
        <v>4.0149999999999997</v>
      </c>
      <c r="L31" s="84">
        <v>0.98499999999999999</v>
      </c>
      <c r="M31" s="85" t="s">
        <v>88</v>
      </c>
      <c r="N31" s="85" t="s">
        <v>88</v>
      </c>
      <c r="O31" s="86">
        <v>5</v>
      </c>
      <c r="P31" s="66"/>
    </row>
    <row r="32" spans="1:16" x14ac:dyDescent="0.25">
      <c r="A32" s="81">
        <v>560060</v>
      </c>
      <c r="B32" s="82" t="s">
        <v>45</v>
      </c>
      <c r="C32" s="83">
        <v>5001</v>
      </c>
      <c r="D32" s="83">
        <v>9880</v>
      </c>
      <c r="E32" s="83">
        <v>18428</v>
      </c>
      <c r="F32" s="83">
        <v>16795</v>
      </c>
      <c r="G32" s="84">
        <v>0.27100000000000002</v>
      </c>
      <c r="H32" s="84">
        <v>0.58799999999999997</v>
      </c>
      <c r="I32" s="84">
        <v>4.2241</v>
      </c>
      <c r="J32" s="84">
        <v>5</v>
      </c>
      <c r="K32" s="84">
        <v>3.3159000000000001</v>
      </c>
      <c r="L32" s="84">
        <v>1.075</v>
      </c>
      <c r="M32" s="85" t="s">
        <v>88</v>
      </c>
      <c r="N32" s="85" t="s">
        <v>88</v>
      </c>
      <c r="O32" s="86">
        <v>4.3899999999999997</v>
      </c>
    </row>
    <row r="33" spans="1:16" x14ac:dyDescent="0.25">
      <c r="A33" s="81">
        <v>560061</v>
      </c>
      <c r="B33" s="82" t="s">
        <v>46</v>
      </c>
      <c r="C33" s="83">
        <v>7762</v>
      </c>
      <c r="D33" s="83">
        <v>13203</v>
      </c>
      <c r="E33" s="83">
        <v>25204</v>
      </c>
      <c r="F33" s="83">
        <v>22916</v>
      </c>
      <c r="G33" s="84">
        <v>0.308</v>
      </c>
      <c r="H33" s="84">
        <v>0.57599999999999996</v>
      </c>
      <c r="I33" s="84">
        <v>4.8620999999999999</v>
      </c>
      <c r="J33" s="84">
        <v>5</v>
      </c>
      <c r="K33" s="84">
        <v>3.7534999999999998</v>
      </c>
      <c r="L33" s="84">
        <v>1.1399999999999999</v>
      </c>
      <c r="M33" s="85" t="s">
        <v>88</v>
      </c>
      <c r="N33" s="85" t="s">
        <v>88</v>
      </c>
      <c r="O33" s="86">
        <v>4.8899999999999997</v>
      </c>
      <c r="P33" s="66"/>
    </row>
    <row r="34" spans="1:16" x14ac:dyDescent="0.25">
      <c r="A34" s="81">
        <v>560062</v>
      </c>
      <c r="B34" s="82" t="s">
        <v>47</v>
      </c>
      <c r="C34" s="83">
        <v>2772</v>
      </c>
      <c r="D34" s="83">
        <v>5416</v>
      </c>
      <c r="E34" s="83">
        <v>8348</v>
      </c>
      <c r="F34" s="83">
        <v>9631</v>
      </c>
      <c r="G34" s="84">
        <v>0.33200000000000002</v>
      </c>
      <c r="H34" s="84">
        <v>0.56200000000000006</v>
      </c>
      <c r="I34" s="84">
        <v>5</v>
      </c>
      <c r="J34" s="84">
        <v>5</v>
      </c>
      <c r="K34" s="84">
        <v>3.9550000000000001</v>
      </c>
      <c r="L34" s="84">
        <v>1.0449999999999999</v>
      </c>
      <c r="M34" s="85" t="s">
        <v>88</v>
      </c>
      <c r="N34" s="85" t="s">
        <v>88</v>
      </c>
      <c r="O34" s="86">
        <v>5</v>
      </c>
    </row>
    <row r="35" spans="1:16" ht="26.25" x14ac:dyDescent="0.25">
      <c r="A35" s="81">
        <v>560063</v>
      </c>
      <c r="B35" s="82" t="s">
        <v>48</v>
      </c>
      <c r="C35" s="83">
        <v>6046</v>
      </c>
      <c r="D35" s="83">
        <v>8102</v>
      </c>
      <c r="E35" s="83">
        <v>15053</v>
      </c>
      <c r="F35" s="83">
        <v>12165</v>
      </c>
      <c r="G35" s="84">
        <v>0.40200000000000002</v>
      </c>
      <c r="H35" s="84">
        <v>0.66600000000000004</v>
      </c>
      <c r="I35" s="84">
        <v>5</v>
      </c>
      <c r="J35" s="84">
        <v>5</v>
      </c>
      <c r="K35" s="84">
        <v>3.89</v>
      </c>
      <c r="L35" s="84">
        <v>1.1100000000000001</v>
      </c>
      <c r="M35" s="85" t="s">
        <v>88</v>
      </c>
      <c r="N35" s="85" t="s">
        <v>88</v>
      </c>
      <c r="O35" s="86">
        <v>5</v>
      </c>
      <c r="P35" s="66"/>
    </row>
    <row r="36" spans="1:16" x14ac:dyDescent="0.25">
      <c r="A36" s="81">
        <v>560064</v>
      </c>
      <c r="B36" s="82" t="s">
        <v>49</v>
      </c>
      <c r="C36" s="83">
        <v>47401</v>
      </c>
      <c r="D36" s="83">
        <v>45471</v>
      </c>
      <c r="E36" s="83">
        <v>93697</v>
      </c>
      <c r="F36" s="83">
        <v>67801</v>
      </c>
      <c r="G36" s="84">
        <v>0.50600000000000001</v>
      </c>
      <c r="H36" s="84">
        <v>0.67100000000000004</v>
      </c>
      <c r="I36" s="84">
        <v>5</v>
      </c>
      <c r="J36" s="84">
        <v>5</v>
      </c>
      <c r="K36" s="84">
        <v>3.9</v>
      </c>
      <c r="L36" s="84">
        <v>1.1000000000000001</v>
      </c>
      <c r="M36" s="85" t="s">
        <v>88</v>
      </c>
      <c r="N36" s="85" t="s">
        <v>88</v>
      </c>
      <c r="O36" s="86">
        <v>5</v>
      </c>
    </row>
    <row r="37" spans="1:16" x14ac:dyDescent="0.25">
      <c r="A37" s="81">
        <v>560065</v>
      </c>
      <c r="B37" s="82" t="s">
        <v>101</v>
      </c>
      <c r="C37" s="83">
        <v>8592</v>
      </c>
      <c r="D37" s="83">
        <v>10165</v>
      </c>
      <c r="E37" s="83">
        <v>19376</v>
      </c>
      <c r="F37" s="83">
        <v>13532</v>
      </c>
      <c r="G37" s="84">
        <v>0.443</v>
      </c>
      <c r="H37" s="84">
        <v>0.751</v>
      </c>
      <c r="I37" s="84">
        <v>5</v>
      </c>
      <c r="J37" s="84">
        <v>5</v>
      </c>
      <c r="K37" s="84">
        <v>4.0549999999999997</v>
      </c>
      <c r="L37" s="84">
        <v>0.94499999999999995</v>
      </c>
      <c r="M37" s="85" t="s">
        <v>88</v>
      </c>
      <c r="N37" s="85" t="s">
        <v>88</v>
      </c>
      <c r="O37" s="86">
        <v>5</v>
      </c>
      <c r="P37" s="66"/>
    </row>
    <row r="38" spans="1:16" x14ac:dyDescent="0.25">
      <c r="A38" s="81">
        <v>560066</v>
      </c>
      <c r="B38" s="82" t="s">
        <v>50</v>
      </c>
      <c r="C38" s="83">
        <v>3731</v>
      </c>
      <c r="D38" s="83">
        <v>5584</v>
      </c>
      <c r="E38" s="83">
        <v>13454</v>
      </c>
      <c r="F38" s="83">
        <v>9959</v>
      </c>
      <c r="G38" s="84">
        <v>0.27700000000000002</v>
      </c>
      <c r="H38" s="84">
        <v>0.56100000000000005</v>
      </c>
      <c r="I38" s="84">
        <v>4.3276000000000003</v>
      </c>
      <c r="J38" s="84">
        <v>5</v>
      </c>
      <c r="K38" s="84">
        <v>3.4664000000000001</v>
      </c>
      <c r="L38" s="84">
        <v>0.995</v>
      </c>
      <c r="M38" s="85" t="s">
        <v>88</v>
      </c>
      <c r="N38" s="85" t="s">
        <v>88</v>
      </c>
      <c r="O38" s="86">
        <v>4.46</v>
      </c>
    </row>
    <row r="39" spans="1:16" x14ac:dyDescent="0.25">
      <c r="A39" s="81">
        <v>560067</v>
      </c>
      <c r="B39" s="82" t="s">
        <v>51</v>
      </c>
      <c r="C39" s="83">
        <v>3894</v>
      </c>
      <c r="D39" s="83">
        <v>19195</v>
      </c>
      <c r="E39" s="83">
        <v>19420</v>
      </c>
      <c r="F39" s="83">
        <v>26289</v>
      </c>
      <c r="G39" s="84">
        <v>0.20100000000000001</v>
      </c>
      <c r="H39" s="84">
        <v>0.73</v>
      </c>
      <c r="I39" s="84">
        <v>3.0171999999999999</v>
      </c>
      <c r="J39" s="84">
        <v>5</v>
      </c>
      <c r="K39" s="84">
        <v>2.3142</v>
      </c>
      <c r="L39" s="84">
        <v>1.165</v>
      </c>
      <c r="M39" s="85" t="s">
        <v>88</v>
      </c>
      <c r="N39" s="85" t="s">
        <v>88</v>
      </c>
      <c r="O39" s="86">
        <v>3.48</v>
      </c>
      <c r="P39" s="66"/>
    </row>
    <row r="40" spans="1:16" x14ac:dyDescent="0.25">
      <c r="A40" s="81">
        <v>560068</v>
      </c>
      <c r="B40" s="82" t="s">
        <v>52</v>
      </c>
      <c r="C40" s="83">
        <v>6309</v>
      </c>
      <c r="D40" s="83">
        <v>16231</v>
      </c>
      <c r="E40" s="83">
        <v>27258</v>
      </c>
      <c r="F40" s="83">
        <v>26944</v>
      </c>
      <c r="G40" s="84">
        <v>0.23100000000000001</v>
      </c>
      <c r="H40" s="84">
        <v>0.60199999999999998</v>
      </c>
      <c r="I40" s="84">
        <v>3.5345</v>
      </c>
      <c r="J40" s="84">
        <v>5</v>
      </c>
      <c r="K40" s="84">
        <v>2.7357</v>
      </c>
      <c r="L40" s="84">
        <v>1.1299999999999999</v>
      </c>
      <c r="M40" s="85" t="s">
        <v>88</v>
      </c>
      <c r="N40" s="85" t="s">
        <v>88</v>
      </c>
      <c r="O40" s="86">
        <v>3.87</v>
      </c>
    </row>
    <row r="41" spans="1:16" x14ac:dyDescent="0.25">
      <c r="A41" s="81">
        <v>560069</v>
      </c>
      <c r="B41" s="82" t="s">
        <v>53</v>
      </c>
      <c r="C41" s="83">
        <v>13856</v>
      </c>
      <c r="D41" s="83">
        <v>13371</v>
      </c>
      <c r="E41" s="83">
        <v>24720</v>
      </c>
      <c r="F41" s="83">
        <v>17171</v>
      </c>
      <c r="G41" s="84">
        <v>0.56100000000000005</v>
      </c>
      <c r="H41" s="84">
        <v>0.77900000000000003</v>
      </c>
      <c r="I41" s="84">
        <v>5</v>
      </c>
      <c r="J41" s="84">
        <v>5</v>
      </c>
      <c r="K41" s="84">
        <v>3.91</v>
      </c>
      <c r="L41" s="84">
        <v>1.0900000000000001</v>
      </c>
      <c r="M41" s="85">
        <v>1</v>
      </c>
      <c r="N41" s="85" t="s">
        <v>88</v>
      </c>
      <c r="O41" s="86">
        <v>1.0900000000000001</v>
      </c>
      <c r="P41" s="66"/>
    </row>
    <row r="42" spans="1:16" x14ac:dyDescent="0.25">
      <c r="A42" s="81">
        <v>560070</v>
      </c>
      <c r="B42" s="82" t="s">
        <v>102</v>
      </c>
      <c r="C42" s="83">
        <v>41906</v>
      </c>
      <c r="D42" s="83">
        <v>56534</v>
      </c>
      <c r="E42" s="83">
        <v>114463</v>
      </c>
      <c r="F42" s="83">
        <v>89291</v>
      </c>
      <c r="G42" s="84">
        <v>0.36599999999999999</v>
      </c>
      <c r="H42" s="84">
        <v>0.63300000000000001</v>
      </c>
      <c r="I42" s="84">
        <v>5</v>
      </c>
      <c r="J42" s="84">
        <v>5</v>
      </c>
      <c r="K42" s="84">
        <v>3.7650000000000001</v>
      </c>
      <c r="L42" s="84">
        <v>1.2350000000000001</v>
      </c>
      <c r="M42" s="85" t="s">
        <v>88</v>
      </c>
      <c r="N42" s="85" t="s">
        <v>88</v>
      </c>
      <c r="O42" s="86">
        <v>5</v>
      </c>
    </row>
    <row r="43" spans="1:16" x14ac:dyDescent="0.25">
      <c r="A43" s="81">
        <v>560071</v>
      </c>
      <c r="B43" s="82" t="s">
        <v>54</v>
      </c>
      <c r="C43" s="83">
        <v>12512</v>
      </c>
      <c r="D43" s="83">
        <v>22048</v>
      </c>
      <c r="E43" s="83">
        <v>29373</v>
      </c>
      <c r="F43" s="83">
        <v>34171</v>
      </c>
      <c r="G43" s="84">
        <v>0.42599999999999999</v>
      </c>
      <c r="H43" s="84">
        <v>0.64500000000000002</v>
      </c>
      <c r="I43" s="84">
        <v>5</v>
      </c>
      <c r="J43" s="84">
        <v>5</v>
      </c>
      <c r="K43" s="84">
        <v>3.7549999999999999</v>
      </c>
      <c r="L43" s="84">
        <v>1.2450000000000001</v>
      </c>
      <c r="M43" s="85" t="s">
        <v>88</v>
      </c>
      <c r="N43" s="85" t="s">
        <v>88</v>
      </c>
      <c r="O43" s="86">
        <v>5</v>
      </c>
      <c r="P43" s="66"/>
    </row>
    <row r="44" spans="1:16" x14ac:dyDescent="0.25">
      <c r="A44" s="81">
        <v>560072</v>
      </c>
      <c r="B44" s="82" t="s">
        <v>55</v>
      </c>
      <c r="C44" s="83">
        <v>13211</v>
      </c>
      <c r="D44" s="83">
        <v>16652</v>
      </c>
      <c r="E44" s="83">
        <v>25991</v>
      </c>
      <c r="F44" s="83">
        <v>26006</v>
      </c>
      <c r="G44" s="84">
        <v>0.50800000000000001</v>
      </c>
      <c r="H44" s="84">
        <v>0.64</v>
      </c>
      <c r="I44" s="84">
        <v>5</v>
      </c>
      <c r="J44" s="84">
        <v>5</v>
      </c>
      <c r="K44" s="84">
        <v>3.9550000000000001</v>
      </c>
      <c r="L44" s="84">
        <v>1.0449999999999999</v>
      </c>
      <c r="M44" s="85" t="s">
        <v>88</v>
      </c>
      <c r="N44" s="85" t="s">
        <v>88</v>
      </c>
      <c r="O44" s="86">
        <v>5</v>
      </c>
    </row>
    <row r="45" spans="1:16" x14ac:dyDescent="0.25">
      <c r="A45" s="81">
        <v>560073</v>
      </c>
      <c r="B45" s="82" t="s">
        <v>56</v>
      </c>
      <c r="C45" s="83">
        <v>10300</v>
      </c>
      <c r="D45" s="83">
        <v>6730</v>
      </c>
      <c r="E45" s="83">
        <v>19077</v>
      </c>
      <c r="F45" s="83">
        <v>8871</v>
      </c>
      <c r="G45" s="84">
        <v>0.54</v>
      </c>
      <c r="H45" s="84">
        <v>0.75900000000000001</v>
      </c>
      <c r="I45" s="84">
        <v>5</v>
      </c>
      <c r="J45" s="84">
        <v>5</v>
      </c>
      <c r="K45" s="84">
        <v>4.1749999999999998</v>
      </c>
      <c r="L45" s="84">
        <v>0.82499999999999996</v>
      </c>
      <c r="M45" s="85" t="s">
        <v>88</v>
      </c>
      <c r="N45" s="85" t="s">
        <v>88</v>
      </c>
      <c r="O45" s="86">
        <v>5</v>
      </c>
      <c r="P45" s="66"/>
    </row>
    <row r="46" spans="1:16" x14ac:dyDescent="0.25">
      <c r="A46" s="81">
        <v>560074</v>
      </c>
      <c r="B46" s="82" t="s">
        <v>103</v>
      </c>
      <c r="C46" s="83">
        <v>6901</v>
      </c>
      <c r="D46" s="83">
        <v>12645</v>
      </c>
      <c r="E46" s="83">
        <v>25567</v>
      </c>
      <c r="F46" s="83">
        <v>24365</v>
      </c>
      <c r="G46" s="84">
        <v>0.27</v>
      </c>
      <c r="H46" s="84">
        <v>0.51900000000000002</v>
      </c>
      <c r="I46" s="84">
        <v>4.2069000000000001</v>
      </c>
      <c r="J46" s="84">
        <v>5</v>
      </c>
      <c r="K46" s="84">
        <v>3.1972</v>
      </c>
      <c r="L46" s="84">
        <v>1.2</v>
      </c>
      <c r="M46" s="85" t="s">
        <v>88</v>
      </c>
      <c r="N46" s="85" t="s">
        <v>88</v>
      </c>
      <c r="O46" s="86">
        <v>4.4000000000000004</v>
      </c>
    </row>
    <row r="47" spans="1:16" x14ac:dyDescent="0.25">
      <c r="A47" s="81">
        <v>560075</v>
      </c>
      <c r="B47" s="82" t="s">
        <v>57</v>
      </c>
      <c r="C47" s="83">
        <v>14033</v>
      </c>
      <c r="D47" s="83">
        <v>23536</v>
      </c>
      <c r="E47" s="83">
        <v>56018</v>
      </c>
      <c r="F47" s="83">
        <v>34134</v>
      </c>
      <c r="G47" s="84">
        <v>0.251</v>
      </c>
      <c r="H47" s="84">
        <v>0.69</v>
      </c>
      <c r="I47" s="84">
        <v>3.8793000000000002</v>
      </c>
      <c r="J47" s="84">
        <v>5</v>
      </c>
      <c r="K47" s="84">
        <v>2.9908999999999999</v>
      </c>
      <c r="L47" s="84">
        <v>1.145</v>
      </c>
      <c r="M47" s="85" t="s">
        <v>88</v>
      </c>
      <c r="N47" s="85" t="s">
        <v>88</v>
      </c>
      <c r="O47" s="86">
        <v>4.1399999999999997</v>
      </c>
      <c r="P47" s="66"/>
    </row>
    <row r="48" spans="1:16" x14ac:dyDescent="0.25">
      <c r="A48" s="81">
        <v>560076</v>
      </c>
      <c r="B48" s="82" t="s">
        <v>58</v>
      </c>
      <c r="C48" s="83">
        <v>3217</v>
      </c>
      <c r="D48" s="83">
        <v>5257</v>
      </c>
      <c r="E48" s="83">
        <v>11729</v>
      </c>
      <c r="F48" s="83">
        <v>9024</v>
      </c>
      <c r="G48" s="84">
        <v>0.27400000000000002</v>
      </c>
      <c r="H48" s="84">
        <v>0.58299999999999996</v>
      </c>
      <c r="I48" s="84">
        <v>4.2759</v>
      </c>
      <c r="J48" s="84">
        <v>5</v>
      </c>
      <c r="K48" s="84">
        <v>3.3607999999999998</v>
      </c>
      <c r="L48" s="84">
        <v>1.07</v>
      </c>
      <c r="M48" s="85" t="s">
        <v>88</v>
      </c>
      <c r="N48" s="85" t="s">
        <v>88</v>
      </c>
      <c r="O48" s="86">
        <v>4.43</v>
      </c>
    </row>
    <row r="49" spans="1:16" x14ac:dyDescent="0.25">
      <c r="A49" s="81">
        <v>560077</v>
      </c>
      <c r="B49" s="82" t="s">
        <v>104</v>
      </c>
      <c r="C49" s="83">
        <v>3252</v>
      </c>
      <c r="D49" s="83">
        <v>5234</v>
      </c>
      <c r="E49" s="83">
        <v>16380</v>
      </c>
      <c r="F49" s="83">
        <v>8044</v>
      </c>
      <c r="G49" s="84">
        <v>0.19900000000000001</v>
      </c>
      <c r="H49" s="84">
        <v>0.65100000000000002</v>
      </c>
      <c r="I49" s="84">
        <v>2.9828000000000001</v>
      </c>
      <c r="J49" s="84">
        <v>5</v>
      </c>
      <c r="K49" s="84">
        <v>2.4965999999999999</v>
      </c>
      <c r="L49" s="84">
        <v>0.81499999999999995</v>
      </c>
      <c r="M49" s="85" t="s">
        <v>88</v>
      </c>
      <c r="N49" s="85" t="s">
        <v>88</v>
      </c>
      <c r="O49" s="86">
        <v>3.31</v>
      </c>
      <c r="P49" s="66"/>
    </row>
    <row r="50" spans="1:16" x14ac:dyDescent="0.25">
      <c r="A50" s="81">
        <v>560078</v>
      </c>
      <c r="B50" s="82" t="s">
        <v>59</v>
      </c>
      <c r="C50" s="83">
        <v>7485</v>
      </c>
      <c r="D50" s="83">
        <v>23243</v>
      </c>
      <c r="E50" s="83">
        <v>46248</v>
      </c>
      <c r="F50" s="83">
        <v>38439</v>
      </c>
      <c r="G50" s="84">
        <v>0.16200000000000001</v>
      </c>
      <c r="H50" s="84">
        <v>0.60499999999999998</v>
      </c>
      <c r="I50" s="84">
        <v>2.3448000000000002</v>
      </c>
      <c r="J50" s="84">
        <v>5</v>
      </c>
      <c r="K50" s="84">
        <v>1.7281</v>
      </c>
      <c r="L50" s="84">
        <v>1.3149999999999999</v>
      </c>
      <c r="M50" s="85" t="s">
        <v>88</v>
      </c>
      <c r="N50" s="85" t="s">
        <v>88</v>
      </c>
      <c r="O50" s="86">
        <v>3.04</v>
      </c>
    </row>
    <row r="51" spans="1:16" x14ac:dyDescent="0.25">
      <c r="A51" s="81">
        <v>560079</v>
      </c>
      <c r="B51" s="82" t="s">
        <v>60</v>
      </c>
      <c r="C51" s="83">
        <v>16987</v>
      </c>
      <c r="D51" s="83">
        <v>33076</v>
      </c>
      <c r="E51" s="83">
        <v>58070</v>
      </c>
      <c r="F51" s="83">
        <v>52934</v>
      </c>
      <c r="G51" s="84">
        <v>0.29299999999999998</v>
      </c>
      <c r="H51" s="84">
        <v>0.625</v>
      </c>
      <c r="I51" s="84">
        <v>4.6033999999999997</v>
      </c>
      <c r="J51" s="84">
        <v>5</v>
      </c>
      <c r="K51" s="84">
        <v>3.5630999999999999</v>
      </c>
      <c r="L51" s="84">
        <v>1.1299999999999999</v>
      </c>
      <c r="M51" s="85" t="s">
        <v>88</v>
      </c>
      <c r="N51" s="85" t="s">
        <v>88</v>
      </c>
      <c r="O51" s="86">
        <v>4.6900000000000004</v>
      </c>
      <c r="P51" s="66"/>
    </row>
    <row r="52" spans="1:16" x14ac:dyDescent="0.25">
      <c r="A52" s="81">
        <v>560080</v>
      </c>
      <c r="B52" s="82" t="s">
        <v>61</v>
      </c>
      <c r="C52" s="83">
        <v>5720</v>
      </c>
      <c r="D52" s="83">
        <v>10124</v>
      </c>
      <c r="E52" s="83">
        <v>23269</v>
      </c>
      <c r="F52" s="83">
        <v>23677</v>
      </c>
      <c r="G52" s="84">
        <v>0.246</v>
      </c>
      <c r="H52" s="84">
        <v>0.42799999999999999</v>
      </c>
      <c r="I52" s="84">
        <v>3.7930999999999999</v>
      </c>
      <c r="J52" s="84">
        <v>4.3578000000000001</v>
      </c>
      <c r="K52" s="84">
        <v>2.9245000000000001</v>
      </c>
      <c r="L52" s="84">
        <v>0.99790000000000001</v>
      </c>
      <c r="M52" s="85" t="s">
        <v>88</v>
      </c>
      <c r="N52" s="85" t="s">
        <v>88</v>
      </c>
      <c r="O52" s="86">
        <v>3.92</v>
      </c>
    </row>
    <row r="53" spans="1:16" x14ac:dyDescent="0.25">
      <c r="A53" s="81">
        <v>560081</v>
      </c>
      <c r="B53" s="82" t="s">
        <v>62</v>
      </c>
      <c r="C53" s="83">
        <v>4783</v>
      </c>
      <c r="D53" s="83">
        <v>14983</v>
      </c>
      <c r="E53" s="83">
        <v>20389</v>
      </c>
      <c r="F53" s="83">
        <v>27330</v>
      </c>
      <c r="G53" s="84">
        <v>0.23499999999999999</v>
      </c>
      <c r="H53" s="84">
        <v>0.54800000000000004</v>
      </c>
      <c r="I53" s="84">
        <v>3.6034000000000002</v>
      </c>
      <c r="J53" s="84">
        <v>5</v>
      </c>
      <c r="K53" s="84">
        <v>2.6774</v>
      </c>
      <c r="L53" s="84">
        <v>1.2849999999999999</v>
      </c>
      <c r="M53" s="85" t="s">
        <v>88</v>
      </c>
      <c r="N53" s="85" t="s">
        <v>88</v>
      </c>
      <c r="O53" s="86">
        <v>3.96</v>
      </c>
      <c r="P53" s="66"/>
    </row>
    <row r="54" spans="1:16" x14ac:dyDescent="0.25">
      <c r="A54" s="81">
        <v>560082</v>
      </c>
      <c r="B54" s="82" t="s">
        <v>63</v>
      </c>
      <c r="C54" s="83">
        <v>10522</v>
      </c>
      <c r="D54" s="83">
        <v>12148</v>
      </c>
      <c r="E54" s="83">
        <v>23359</v>
      </c>
      <c r="F54" s="83">
        <v>17477</v>
      </c>
      <c r="G54" s="84">
        <v>0.45</v>
      </c>
      <c r="H54" s="84">
        <v>0.69499999999999995</v>
      </c>
      <c r="I54" s="84">
        <v>5</v>
      </c>
      <c r="J54" s="84">
        <v>5</v>
      </c>
      <c r="K54" s="84">
        <v>3.9950000000000001</v>
      </c>
      <c r="L54" s="84">
        <v>1.0049999999999999</v>
      </c>
      <c r="M54" s="85" t="s">
        <v>88</v>
      </c>
      <c r="N54" s="85" t="s">
        <v>88</v>
      </c>
      <c r="O54" s="86">
        <v>5</v>
      </c>
    </row>
    <row r="55" spans="1:16" x14ac:dyDescent="0.25">
      <c r="A55" s="81">
        <v>560083</v>
      </c>
      <c r="B55" s="82" t="s">
        <v>64</v>
      </c>
      <c r="C55" s="83">
        <v>4278</v>
      </c>
      <c r="D55" s="83">
        <v>8302</v>
      </c>
      <c r="E55" s="83">
        <v>17045</v>
      </c>
      <c r="F55" s="83">
        <v>13790</v>
      </c>
      <c r="G55" s="84">
        <v>0.251</v>
      </c>
      <c r="H55" s="84">
        <v>0.60199999999999998</v>
      </c>
      <c r="I55" s="84">
        <v>3.8793000000000002</v>
      </c>
      <c r="J55" s="84">
        <v>5</v>
      </c>
      <c r="K55" s="84">
        <v>3.1421999999999999</v>
      </c>
      <c r="L55" s="84">
        <v>0.95</v>
      </c>
      <c r="M55" s="85" t="s">
        <v>88</v>
      </c>
      <c r="N55" s="85" t="s">
        <v>88</v>
      </c>
      <c r="O55" s="86">
        <v>4.09</v>
      </c>
      <c r="P55" s="66"/>
    </row>
    <row r="56" spans="1:16" x14ac:dyDescent="0.25">
      <c r="A56" s="81">
        <v>560084</v>
      </c>
      <c r="B56" s="82" t="s">
        <v>65</v>
      </c>
      <c r="C56" s="83">
        <v>3440</v>
      </c>
      <c r="D56" s="83">
        <v>10287</v>
      </c>
      <c r="E56" s="83">
        <v>23650</v>
      </c>
      <c r="F56" s="83">
        <v>24612</v>
      </c>
      <c r="G56" s="84">
        <v>0.14499999999999999</v>
      </c>
      <c r="H56" s="84">
        <v>0.41799999999999998</v>
      </c>
      <c r="I56" s="84">
        <v>2.0516999999999999</v>
      </c>
      <c r="J56" s="84">
        <v>4.2049000000000003</v>
      </c>
      <c r="K56" s="84">
        <v>1.5224</v>
      </c>
      <c r="L56" s="84">
        <v>1.0849</v>
      </c>
      <c r="M56" s="85" t="s">
        <v>88</v>
      </c>
      <c r="N56" s="85" t="s">
        <v>88</v>
      </c>
      <c r="O56" s="86">
        <v>2.61</v>
      </c>
    </row>
    <row r="57" spans="1:16" ht="26.25" x14ac:dyDescent="0.25">
      <c r="A57" s="81">
        <v>560085</v>
      </c>
      <c r="B57" s="82" t="s">
        <v>105</v>
      </c>
      <c r="C57" s="83">
        <v>3739</v>
      </c>
      <c r="D57" s="83">
        <v>1198</v>
      </c>
      <c r="E57" s="83">
        <v>12812</v>
      </c>
      <c r="F57" s="83">
        <v>1629</v>
      </c>
      <c r="G57" s="84">
        <v>0.29199999999999998</v>
      </c>
      <c r="H57" s="84">
        <v>0.73499999999999999</v>
      </c>
      <c r="I57" s="84">
        <v>4.5861999999999998</v>
      </c>
      <c r="J57" s="84">
        <v>5</v>
      </c>
      <c r="K57" s="84">
        <v>4.4669999999999996</v>
      </c>
      <c r="L57" s="84">
        <v>0.13</v>
      </c>
      <c r="M57" s="85" t="s">
        <v>88</v>
      </c>
      <c r="N57" s="85" t="s">
        <v>88</v>
      </c>
      <c r="O57" s="86">
        <v>4.5999999999999996</v>
      </c>
      <c r="P57" s="66"/>
    </row>
    <row r="58" spans="1:16" ht="26.25" x14ac:dyDescent="0.25">
      <c r="A58" s="81">
        <v>560086</v>
      </c>
      <c r="B58" s="82" t="s">
        <v>106</v>
      </c>
      <c r="C58" s="83">
        <v>8544</v>
      </c>
      <c r="D58" s="83">
        <v>1126</v>
      </c>
      <c r="E58" s="83">
        <v>23970</v>
      </c>
      <c r="F58" s="83">
        <v>1886</v>
      </c>
      <c r="G58" s="84">
        <v>0.35599999999999998</v>
      </c>
      <c r="H58" s="84">
        <v>0.59699999999999998</v>
      </c>
      <c r="I58" s="84">
        <v>5</v>
      </c>
      <c r="J58" s="84">
        <v>5</v>
      </c>
      <c r="K58" s="84">
        <v>4.8849999999999998</v>
      </c>
      <c r="L58" s="84">
        <v>0.115</v>
      </c>
      <c r="M58" s="85" t="s">
        <v>88</v>
      </c>
      <c r="N58" s="85" t="s">
        <v>88</v>
      </c>
      <c r="O58" s="86">
        <v>5</v>
      </c>
    </row>
    <row r="59" spans="1:16" x14ac:dyDescent="0.25">
      <c r="A59" s="81">
        <v>560087</v>
      </c>
      <c r="B59" s="82" t="s">
        <v>107</v>
      </c>
      <c r="C59" s="83">
        <v>8433</v>
      </c>
      <c r="D59" s="83">
        <v>0</v>
      </c>
      <c r="E59" s="83">
        <v>42765</v>
      </c>
      <c r="F59" s="83">
        <v>0</v>
      </c>
      <c r="G59" s="84">
        <v>0.19700000000000001</v>
      </c>
      <c r="H59" s="84">
        <v>0</v>
      </c>
      <c r="I59" s="84">
        <v>2.9483000000000001</v>
      </c>
      <c r="J59" s="84">
        <v>0</v>
      </c>
      <c r="K59" s="84">
        <v>2.9483000000000001</v>
      </c>
      <c r="L59" s="84">
        <v>0</v>
      </c>
      <c r="M59" s="85" t="s">
        <v>88</v>
      </c>
      <c r="N59" s="85" t="s">
        <v>88</v>
      </c>
      <c r="O59" s="86">
        <v>2.95</v>
      </c>
      <c r="P59" s="66"/>
    </row>
    <row r="60" spans="1:16" ht="26.25" x14ac:dyDescent="0.25">
      <c r="A60" s="81">
        <v>560088</v>
      </c>
      <c r="B60" s="82" t="s">
        <v>108</v>
      </c>
      <c r="C60" s="83">
        <v>896</v>
      </c>
      <c r="D60" s="83">
        <v>0</v>
      </c>
      <c r="E60" s="83">
        <v>6570</v>
      </c>
      <c r="F60" s="83">
        <v>0</v>
      </c>
      <c r="G60" s="84">
        <v>0.13600000000000001</v>
      </c>
      <c r="H60" s="84">
        <v>0</v>
      </c>
      <c r="I60" s="84">
        <v>1.8966000000000001</v>
      </c>
      <c r="J60" s="84">
        <v>0</v>
      </c>
      <c r="K60" s="84">
        <v>1.8966000000000001</v>
      </c>
      <c r="L60" s="84">
        <v>0</v>
      </c>
      <c r="M60" s="85" t="s">
        <v>88</v>
      </c>
      <c r="N60" s="85" t="s">
        <v>88</v>
      </c>
      <c r="O60" s="86">
        <v>1.9</v>
      </c>
    </row>
    <row r="61" spans="1:16" ht="26.25" x14ac:dyDescent="0.25">
      <c r="A61" s="81">
        <v>560089</v>
      </c>
      <c r="B61" s="82" t="s">
        <v>109</v>
      </c>
      <c r="C61" s="83">
        <v>1671</v>
      </c>
      <c r="D61" s="83">
        <v>0</v>
      </c>
      <c r="E61" s="83">
        <v>8807</v>
      </c>
      <c r="F61" s="83">
        <v>0</v>
      </c>
      <c r="G61" s="84">
        <v>0.19</v>
      </c>
      <c r="H61" s="84">
        <v>0</v>
      </c>
      <c r="I61" s="84">
        <v>2.8275999999999999</v>
      </c>
      <c r="J61" s="84">
        <v>0</v>
      </c>
      <c r="K61" s="84">
        <v>2.8275999999999999</v>
      </c>
      <c r="L61" s="84">
        <v>0</v>
      </c>
      <c r="M61" s="85" t="s">
        <v>88</v>
      </c>
      <c r="N61" s="85" t="s">
        <v>88</v>
      </c>
      <c r="O61" s="86">
        <v>2.83</v>
      </c>
      <c r="P61" s="66"/>
    </row>
    <row r="62" spans="1:16" ht="26.25" x14ac:dyDescent="0.25">
      <c r="A62" s="81">
        <v>560096</v>
      </c>
      <c r="B62" s="82" t="s">
        <v>110</v>
      </c>
      <c r="C62" s="83">
        <v>4</v>
      </c>
      <c r="D62" s="83">
        <v>0</v>
      </c>
      <c r="E62" s="83">
        <v>119</v>
      </c>
      <c r="F62" s="83">
        <v>0</v>
      </c>
      <c r="G62" s="84">
        <v>3.4000000000000002E-2</v>
      </c>
      <c r="H62" s="84">
        <v>0</v>
      </c>
      <c r="I62" s="84">
        <v>0.13789999999999999</v>
      </c>
      <c r="J62" s="84">
        <v>0</v>
      </c>
      <c r="K62" s="84">
        <v>0.13789999999999999</v>
      </c>
      <c r="L62" s="84">
        <v>0</v>
      </c>
      <c r="M62" s="85" t="s">
        <v>88</v>
      </c>
      <c r="N62" s="85" t="s">
        <v>88</v>
      </c>
      <c r="O62" s="86">
        <v>0.14000000000000001</v>
      </c>
    </row>
    <row r="63" spans="1:16" ht="26.25" x14ac:dyDescent="0.25">
      <c r="A63" s="81">
        <v>560098</v>
      </c>
      <c r="B63" s="82" t="s">
        <v>111</v>
      </c>
      <c r="C63" s="83">
        <v>2217</v>
      </c>
      <c r="D63" s="83">
        <v>1</v>
      </c>
      <c r="E63" s="83">
        <v>4698</v>
      </c>
      <c r="F63" s="83">
        <v>1</v>
      </c>
      <c r="G63" s="84">
        <v>0.47199999999999998</v>
      </c>
      <c r="H63" s="84">
        <v>1</v>
      </c>
      <c r="I63" s="84">
        <v>5</v>
      </c>
      <c r="J63" s="84">
        <v>5</v>
      </c>
      <c r="K63" s="84">
        <v>5</v>
      </c>
      <c r="L63" s="84">
        <v>0</v>
      </c>
      <c r="M63" s="85" t="s">
        <v>88</v>
      </c>
      <c r="N63" s="85" t="s">
        <v>88</v>
      </c>
      <c r="O63" s="86">
        <v>5</v>
      </c>
      <c r="P63" s="66"/>
    </row>
    <row r="64" spans="1:16" ht="39" x14ac:dyDescent="0.25">
      <c r="A64" s="81">
        <v>560099</v>
      </c>
      <c r="B64" s="82" t="s">
        <v>112</v>
      </c>
      <c r="C64" s="83">
        <v>69</v>
      </c>
      <c r="D64" s="83">
        <v>3</v>
      </c>
      <c r="E64" s="83">
        <v>773</v>
      </c>
      <c r="F64" s="83">
        <v>5</v>
      </c>
      <c r="G64" s="84">
        <v>8.8999999999999996E-2</v>
      </c>
      <c r="H64" s="84">
        <v>0.6</v>
      </c>
      <c r="I64" s="84">
        <v>1.0862000000000001</v>
      </c>
      <c r="J64" s="84">
        <v>5</v>
      </c>
      <c r="K64" s="84">
        <v>1.0688</v>
      </c>
      <c r="L64" s="84">
        <v>0.08</v>
      </c>
      <c r="M64" s="85" t="s">
        <v>88</v>
      </c>
      <c r="N64" s="85" t="s">
        <v>88</v>
      </c>
      <c r="O64" s="86">
        <v>1.1499999999999999</v>
      </c>
    </row>
    <row r="65" spans="1:16" x14ac:dyDescent="0.25">
      <c r="A65" s="81">
        <v>560205</v>
      </c>
      <c r="B65" s="82" t="s">
        <v>113</v>
      </c>
      <c r="C65" s="83">
        <v>10</v>
      </c>
      <c r="D65" s="83">
        <v>24</v>
      </c>
      <c r="E65" s="83">
        <v>99</v>
      </c>
      <c r="F65" s="83">
        <v>115</v>
      </c>
      <c r="G65" s="84">
        <v>0.10100000000000001</v>
      </c>
      <c r="H65" s="84">
        <v>0.20899999999999999</v>
      </c>
      <c r="I65" s="84">
        <v>1.2930999999999999</v>
      </c>
      <c r="J65" s="84">
        <v>1.0092000000000001</v>
      </c>
      <c r="K65" s="84">
        <v>0.81589999999999996</v>
      </c>
      <c r="L65" s="84">
        <v>0.37240000000000001</v>
      </c>
      <c r="M65" s="85" t="s">
        <v>88</v>
      </c>
      <c r="N65" s="85" t="s">
        <v>88</v>
      </c>
      <c r="O65" s="86">
        <v>1.19</v>
      </c>
      <c r="P65" s="66"/>
    </row>
    <row r="66" spans="1:16" ht="39" x14ac:dyDescent="0.25">
      <c r="A66" s="81">
        <v>560206</v>
      </c>
      <c r="B66" s="82" t="s">
        <v>66</v>
      </c>
      <c r="C66" s="83">
        <v>29959</v>
      </c>
      <c r="D66" s="83">
        <v>0</v>
      </c>
      <c r="E66" s="83">
        <v>123668</v>
      </c>
      <c r="F66" s="83">
        <v>2</v>
      </c>
      <c r="G66" s="84">
        <v>0.24199999999999999</v>
      </c>
      <c r="H66" s="84">
        <v>0</v>
      </c>
      <c r="I66" s="84">
        <v>3.7241</v>
      </c>
      <c r="J66" s="84">
        <v>0</v>
      </c>
      <c r="K66" s="84">
        <v>3.7241</v>
      </c>
      <c r="L66" s="84">
        <v>0</v>
      </c>
      <c r="M66" s="85" t="s">
        <v>88</v>
      </c>
      <c r="N66" s="85" t="s">
        <v>88</v>
      </c>
      <c r="O66" s="86">
        <v>3.72</v>
      </c>
    </row>
    <row r="67" spans="1:16" ht="39" x14ac:dyDescent="0.25">
      <c r="A67" s="81">
        <v>560214</v>
      </c>
      <c r="B67" s="82" t="s">
        <v>67</v>
      </c>
      <c r="C67" s="83">
        <v>26226</v>
      </c>
      <c r="D67" s="83">
        <v>53349</v>
      </c>
      <c r="E67" s="83">
        <v>119661</v>
      </c>
      <c r="F67" s="83">
        <v>111382</v>
      </c>
      <c r="G67" s="84">
        <v>0.219</v>
      </c>
      <c r="H67" s="84">
        <v>0.47899999999999998</v>
      </c>
      <c r="I67" s="84">
        <v>3.3275999999999999</v>
      </c>
      <c r="J67" s="84">
        <v>5</v>
      </c>
      <c r="K67" s="84">
        <v>2.5123000000000002</v>
      </c>
      <c r="L67" s="84">
        <v>1.2250000000000001</v>
      </c>
      <c r="M67" s="85" t="s">
        <v>88</v>
      </c>
      <c r="N67" s="85" t="s">
        <v>88</v>
      </c>
      <c r="O67" s="86">
        <v>3.74</v>
      </c>
    </row>
    <row r="68" spans="1:16" x14ac:dyDescent="0.25">
      <c r="O68" s="88"/>
    </row>
    <row r="69" spans="1:16" x14ac:dyDescent="0.25">
      <c r="O69" s="88"/>
    </row>
    <row r="70" spans="1:16" x14ac:dyDescent="0.25">
      <c r="O70" s="88"/>
    </row>
  </sheetData>
  <mergeCells count="12">
    <mergeCell ref="M4:N4"/>
    <mergeCell ref="K1:O1"/>
    <mergeCell ref="I1:J1"/>
    <mergeCell ref="A2:O2"/>
    <mergeCell ref="A3:O3"/>
    <mergeCell ref="A4:A5"/>
    <mergeCell ref="B4:B5"/>
    <mergeCell ref="C4:D4"/>
    <mergeCell ref="E4:F4"/>
    <mergeCell ref="G4:H4"/>
    <mergeCell ref="I4:J4"/>
    <mergeCell ref="K4:L4"/>
  </mergeCells>
  <pageMargins left="0.7" right="0.7" top="0.75" bottom="0.75" header="0.3" footer="0.3"/>
  <pageSetup paperSize="9" scale="74" orientation="landscape" r:id="rId1"/>
  <rowBreaks count="1" manualBreakCount="1">
    <brk id="32" max="14" man="1"/>
  </rowBreaks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70"/>
  <sheetViews>
    <sheetView view="pageBreakPreview" zoomScale="112" zoomScaleNormal="85" zoomScaleSheetLayoutView="112"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D16" sqref="D16"/>
    </sheetView>
  </sheetViews>
  <sheetFormatPr defaultRowHeight="15" x14ac:dyDescent="0.25"/>
  <cols>
    <col min="1" max="1" width="7.7109375" style="61" customWidth="1"/>
    <col min="2" max="2" width="36.85546875" style="62" customWidth="1"/>
    <col min="3" max="3" width="11.5703125" style="63" customWidth="1"/>
    <col min="4" max="4" width="11.28515625" style="63" customWidth="1"/>
    <col min="5" max="5" width="13.140625" style="63" customWidth="1"/>
    <col min="6" max="6" width="10.42578125" style="87" customWidth="1"/>
    <col min="7" max="7" width="10.7109375" style="87" customWidth="1"/>
    <col min="8" max="8" width="9.7109375" style="65" customWidth="1"/>
    <col min="9" max="9" width="9.28515625" style="65" customWidth="1"/>
    <col min="10" max="10" width="8.85546875" style="87" customWidth="1"/>
    <col min="11" max="11" width="9" style="66" customWidth="1"/>
    <col min="12" max="12" width="8.28515625" style="66" customWidth="1"/>
    <col min="13" max="13" width="9.7109375" style="67" customWidth="1"/>
    <col min="14" max="14" width="7.42578125" style="67" customWidth="1"/>
    <col min="15" max="15" width="12.5703125" style="68" customWidth="1"/>
    <col min="16" max="16384" width="9.140625" style="68"/>
  </cols>
  <sheetData>
    <row r="1" spans="1:16" ht="42.75" customHeight="1" x14ac:dyDescent="0.25">
      <c r="F1" s="64"/>
      <c r="G1" s="64"/>
      <c r="I1" s="465"/>
      <c r="J1" s="465"/>
      <c r="K1" s="429" t="s">
        <v>163</v>
      </c>
      <c r="L1" s="429"/>
      <c r="M1" s="429"/>
      <c r="N1" s="429"/>
      <c r="O1" s="429"/>
    </row>
    <row r="2" spans="1:16" ht="17.25" customHeight="1" x14ac:dyDescent="0.25">
      <c r="A2" s="430" t="s">
        <v>73</v>
      </c>
      <c r="B2" s="430"/>
      <c r="C2" s="430"/>
      <c r="D2" s="430"/>
      <c r="E2" s="430"/>
      <c r="F2" s="430"/>
      <c r="G2" s="430"/>
      <c r="H2" s="430"/>
      <c r="I2" s="430"/>
      <c r="J2" s="430"/>
      <c r="K2" s="430"/>
      <c r="L2" s="430"/>
      <c r="M2" s="430"/>
      <c r="N2" s="430"/>
      <c r="O2" s="430"/>
    </row>
    <row r="3" spans="1:16" s="63" customFormat="1" ht="46.5" customHeight="1" x14ac:dyDescent="0.2">
      <c r="A3" s="438" t="s">
        <v>74</v>
      </c>
      <c r="B3" s="438"/>
      <c r="C3" s="438"/>
      <c r="D3" s="438"/>
      <c r="E3" s="438"/>
      <c r="F3" s="438"/>
      <c r="G3" s="438"/>
      <c r="H3" s="438"/>
      <c r="I3" s="438"/>
      <c r="J3" s="438"/>
      <c r="K3" s="438"/>
      <c r="L3" s="438"/>
      <c r="M3" s="438"/>
      <c r="N3" s="438"/>
      <c r="O3" s="438"/>
    </row>
    <row r="4" spans="1:16" s="138" customFormat="1" ht="50.25" customHeight="1" x14ac:dyDescent="0.2">
      <c r="A4" s="439" t="s">
        <v>75</v>
      </c>
      <c r="B4" s="431" t="s">
        <v>76</v>
      </c>
      <c r="C4" s="440" t="s">
        <v>77</v>
      </c>
      <c r="D4" s="441"/>
      <c r="E4" s="442" t="s">
        <v>78</v>
      </c>
      <c r="F4" s="443"/>
      <c r="G4" s="444" t="s">
        <v>79</v>
      </c>
      <c r="H4" s="445"/>
      <c r="I4" s="446" t="s">
        <v>80</v>
      </c>
      <c r="J4" s="447"/>
      <c r="K4" s="448" t="s">
        <v>81</v>
      </c>
      <c r="L4" s="448"/>
      <c r="M4" s="463" t="s">
        <v>82</v>
      </c>
      <c r="N4" s="464"/>
      <c r="O4" s="137" t="s">
        <v>83</v>
      </c>
    </row>
    <row r="5" spans="1:16" s="138" customFormat="1" ht="22.5" x14ac:dyDescent="0.2">
      <c r="A5" s="439"/>
      <c r="B5" s="431"/>
      <c r="C5" s="139" t="s">
        <v>84</v>
      </c>
      <c r="D5" s="140" t="s">
        <v>85</v>
      </c>
      <c r="E5" s="139" t="s">
        <v>84</v>
      </c>
      <c r="F5" s="140" t="s">
        <v>85</v>
      </c>
      <c r="G5" s="141" t="s">
        <v>84</v>
      </c>
      <c r="H5" s="142" t="s">
        <v>85</v>
      </c>
      <c r="I5" s="141" t="s">
        <v>84</v>
      </c>
      <c r="J5" s="142" t="s">
        <v>85</v>
      </c>
      <c r="K5" s="141" t="s">
        <v>84</v>
      </c>
      <c r="L5" s="142" t="s">
        <v>85</v>
      </c>
      <c r="M5" s="143" t="s">
        <v>84</v>
      </c>
      <c r="N5" s="144" t="s">
        <v>85</v>
      </c>
      <c r="O5" s="139" t="s">
        <v>86</v>
      </c>
    </row>
    <row r="6" spans="1:16" s="80" customFormat="1" x14ac:dyDescent="0.25">
      <c r="A6" s="74"/>
      <c r="B6" s="75" t="s">
        <v>87</v>
      </c>
      <c r="C6" s="76">
        <v>3176070</v>
      </c>
      <c r="D6" s="76">
        <v>2433116</v>
      </c>
      <c r="E6" s="76">
        <v>1481060</v>
      </c>
      <c r="F6" s="76">
        <v>432833</v>
      </c>
      <c r="G6" s="77">
        <v>2.1444999999999999</v>
      </c>
      <c r="H6" s="77">
        <v>5.6214000000000004</v>
      </c>
      <c r="I6" s="77"/>
      <c r="J6" s="77"/>
      <c r="K6" s="77"/>
      <c r="L6" s="77"/>
      <c r="M6" s="78">
        <v>6</v>
      </c>
      <c r="N6" s="78">
        <v>0</v>
      </c>
      <c r="O6" s="79"/>
    </row>
    <row r="7" spans="1:16" x14ac:dyDescent="0.25">
      <c r="A7" s="81">
        <v>560002</v>
      </c>
      <c r="B7" s="82" t="s">
        <v>32</v>
      </c>
      <c r="C7" s="83">
        <v>42863</v>
      </c>
      <c r="D7" s="83">
        <v>0</v>
      </c>
      <c r="E7" s="83">
        <v>17806</v>
      </c>
      <c r="F7" s="83">
        <v>0</v>
      </c>
      <c r="G7" s="84">
        <v>2.407</v>
      </c>
      <c r="H7" s="84">
        <v>0</v>
      </c>
      <c r="I7" s="84">
        <v>4.0125999999999999</v>
      </c>
      <c r="J7" s="84">
        <v>0</v>
      </c>
      <c r="K7" s="84">
        <v>4.0125999999999999</v>
      </c>
      <c r="L7" s="84">
        <v>0</v>
      </c>
      <c r="M7" s="85" t="s">
        <v>88</v>
      </c>
      <c r="N7" s="85" t="s">
        <v>88</v>
      </c>
      <c r="O7" s="86">
        <v>4.01</v>
      </c>
      <c r="P7" s="66"/>
    </row>
    <row r="8" spans="1:16" ht="26.25" x14ac:dyDescent="0.25">
      <c r="A8" s="81">
        <v>560014</v>
      </c>
      <c r="B8" s="82" t="s">
        <v>89</v>
      </c>
      <c r="C8" s="83">
        <v>10965</v>
      </c>
      <c r="D8" s="83">
        <v>96</v>
      </c>
      <c r="E8" s="83">
        <v>5315</v>
      </c>
      <c r="F8" s="83">
        <v>16</v>
      </c>
      <c r="G8" s="84">
        <v>2.0630000000000002</v>
      </c>
      <c r="H8" s="84">
        <v>6</v>
      </c>
      <c r="I8" s="84">
        <v>3.3365999999999998</v>
      </c>
      <c r="J8" s="84">
        <v>4.5702999999999996</v>
      </c>
      <c r="K8" s="84">
        <v>3.3266</v>
      </c>
      <c r="L8" s="84">
        <v>1.37E-2</v>
      </c>
      <c r="M8" s="85" t="s">
        <v>88</v>
      </c>
      <c r="N8" s="85" t="s">
        <v>88</v>
      </c>
      <c r="O8" s="86">
        <v>3.34</v>
      </c>
    </row>
    <row r="9" spans="1:16" x14ac:dyDescent="0.25">
      <c r="A9" s="81">
        <v>560017</v>
      </c>
      <c r="B9" s="82" t="s">
        <v>70</v>
      </c>
      <c r="C9" s="83">
        <v>212160</v>
      </c>
      <c r="D9" s="83">
        <v>0</v>
      </c>
      <c r="E9" s="83">
        <v>80281</v>
      </c>
      <c r="F9" s="83">
        <v>2</v>
      </c>
      <c r="G9" s="84">
        <v>2.6429999999999998</v>
      </c>
      <c r="H9" s="84">
        <v>0</v>
      </c>
      <c r="I9" s="84">
        <v>4.4763000000000002</v>
      </c>
      <c r="J9" s="84">
        <v>0</v>
      </c>
      <c r="K9" s="84">
        <v>4.4763000000000002</v>
      </c>
      <c r="L9" s="84">
        <v>0</v>
      </c>
      <c r="M9" s="85" t="s">
        <v>88</v>
      </c>
      <c r="N9" s="85" t="s">
        <v>88</v>
      </c>
      <c r="O9" s="86">
        <v>4.4800000000000004</v>
      </c>
      <c r="P9" s="66"/>
    </row>
    <row r="10" spans="1:16" x14ac:dyDescent="0.25">
      <c r="A10" s="81">
        <v>560019</v>
      </c>
      <c r="B10" s="82" t="s">
        <v>90</v>
      </c>
      <c r="C10" s="83">
        <v>207948</v>
      </c>
      <c r="D10" s="83">
        <v>32090</v>
      </c>
      <c r="E10" s="83">
        <v>88748</v>
      </c>
      <c r="F10" s="83">
        <v>4112</v>
      </c>
      <c r="G10" s="84">
        <v>2.343</v>
      </c>
      <c r="H10" s="84">
        <v>7.8040000000000003</v>
      </c>
      <c r="I10" s="84">
        <v>3.8868</v>
      </c>
      <c r="J10" s="84">
        <v>5</v>
      </c>
      <c r="K10" s="84">
        <v>3.7158000000000002</v>
      </c>
      <c r="L10" s="84">
        <v>0.22</v>
      </c>
      <c r="M10" s="85" t="s">
        <v>88</v>
      </c>
      <c r="N10" s="85" t="s">
        <v>88</v>
      </c>
      <c r="O10" s="86">
        <v>3.94</v>
      </c>
    </row>
    <row r="11" spans="1:16" x14ac:dyDescent="0.25">
      <c r="A11" s="81">
        <v>560021</v>
      </c>
      <c r="B11" s="82" t="s">
        <v>91</v>
      </c>
      <c r="C11" s="83">
        <v>137489</v>
      </c>
      <c r="D11" s="83">
        <v>265436</v>
      </c>
      <c r="E11" s="83">
        <v>55875</v>
      </c>
      <c r="F11" s="83">
        <v>40037</v>
      </c>
      <c r="G11" s="84">
        <v>2.4609999999999999</v>
      </c>
      <c r="H11" s="84">
        <v>6.63</v>
      </c>
      <c r="I11" s="84">
        <v>4.1186999999999996</v>
      </c>
      <c r="J11" s="84">
        <v>5</v>
      </c>
      <c r="K11" s="84">
        <v>2.4011999999999998</v>
      </c>
      <c r="L11" s="84">
        <v>2.085</v>
      </c>
      <c r="M11" s="85" t="s">
        <v>88</v>
      </c>
      <c r="N11" s="85" t="s">
        <v>88</v>
      </c>
      <c r="O11" s="86">
        <v>4.49</v>
      </c>
      <c r="P11" s="66"/>
    </row>
    <row r="12" spans="1:16" x14ac:dyDescent="0.25">
      <c r="A12" s="81">
        <v>560022</v>
      </c>
      <c r="B12" s="82" t="s">
        <v>92</v>
      </c>
      <c r="C12" s="83">
        <v>163954</v>
      </c>
      <c r="D12" s="83">
        <v>145706</v>
      </c>
      <c r="E12" s="83">
        <v>67411</v>
      </c>
      <c r="F12" s="83">
        <v>23335</v>
      </c>
      <c r="G12" s="84">
        <v>2.4319999999999999</v>
      </c>
      <c r="H12" s="84">
        <v>6.2439999999999998</v>
      </c>
      <c r="I12" s="84">
        <v>4.0617000000000001</v>
      </c>
      <c r="J12" s="84">
        <v>4.7613000000000003</v>
      </c>
      <c r="K12" s="84">
        <v>3.0177999999999998</v>
      </c>
      <c r="L12" s="84">
        <v>1.2236</v>
      </c>
      <c r="M12" s="85" t="s">
        <v>88</v>
      </c>
      <c r="N12" s="85" t="s">
        <v>88</v>
      </c>
      <c r="O12" s="86">
        <v>4.24</v>
      </c>
    </row>
    <row r="13" spans="1:16" x14ac:dyDescent="0.25">
      <c r="A13" s="81">
        <v>560024</v>
      </c>
      <c r="B13" s="82" t="s">
        <v>71</v>
      </c>
      <c r="C13" s="83">
        <v>4714</v>
      </c>
      <c r="D13" s="83">
        <v>355147</v>
      </c>
      <c r="E13" s="83">
        <v>1991</v>
      </c>
      <c r="F13" s="83">
        <v>53127</v>
      </c>
      <c r="G13" s="84">
        <v>2.3679999999999999</v>
      </c>
      <c r="H13" s="84">
        <v>6.6849999999999996</v>
      </c>
      <c r="I13" s="84">
        <v>3.9359000000000002</v>
      </c>
      <c r="J13" s="84">
        <v>5</v>
      </c>
      <c r="K13" s="84">
        <v>0.14169999999999999</v>
      </c>
      <c r="L13" s="84">
        <v>4.82</v>
      </c>
      <c r="M13" s="85" t="s">
        <v>88</v>
      </c>
      <c r="N13" s="85" t="s">
        <v>88</v>
      </c>
      <c r="O13" s="86">
        <v>4.96</v>
      </c>
      <c r="P13" s="66"/>
    </row>
    <row r="14" spans="1:16" ht="26.25" x14ac:dyDescent="0.25">
      <c r="A14" s="81">
        <v>560026</v>
      </c>
      <c r="B14" s="82" t="s">
        <v>93</v>
      </c>
      <c r="C14" s="83">
        <v>215884</v>
      </c>
      <c r="D14" s="83">
        <v>113946</v>
      </c>
      <c r="E14" s="83">
        <v>104556</v>
      </c>
      <c r="F14" s="83">
        <v>20706</v>
      </c>
      <c r="G14" s="84">
        <v>2.0649999999999999</v>
      </c>
      <c r="H14" s="84">
        <v>5.5030000000000001</v>
      </c>
      <c r="I14" s="84">
        <v>3.3405</v>
      </c>
      <c r="J14" s="84">
        <v>4.1813000000000002</v>
      </c>
      <c r="K14" s="84">
        <v>2.7892999999999999</v>
      </c>
      <c r="L14" s="84">
        <v>0.68989999999999996</v>
      </c>
      <c r="M14" s="85" t="s">
        <v>88</v>
      </c>
      <c r="N14" s="85" t="s">
        <v>88</v>
      </c>
      <c r="O14" s="86">
        <v>3.48</v>
      </c>
    </row>
    <row r="15" spans="1:16" x14ac:dyDescent="0.25">
      <c r="A15" s="81">
        <v>560032</v>
      </c>
      <c r="B15" s="82" t="s">
        <v>94</v>
      </c>
      <c r="C15" s="83">
        <v>37633</v>
      </c>
      <c r="D15" s="83">
        <v>1</v>
      </c>
      <c r="E15" s="83">
        <v>20389</v>
      </c>
      <c r="F15" s="83">
        <v>1</v>
      </c>
      <c r="G15" s="84">
        <v>1.8460000000000001</v>
      </c>
      <c r="H15" s="84">
        <v>1</v>
      </c>
      <c r="I15" s="84">
        <v>2.9102000000000001</v>
      </c>
      <c r="J15" s="84">
        <v>0.65669999999999995</v>
      </c>
      <c r="K15" s="84">
        <v>2.9102000000000001</v>
      </c>
      <c r="L15" s="84">
        <v>0</v>
      </c>
      <c r="M15" s="85" t="s">
        <v>88</v>
      </c>
      <c r="N15" s="85" t="s">
        <v>88</v>
      </c>
      <c r="O15" s="86">
        <v>2.91</v>
      </c>
      <c r="P15" s="66"/>
    </row>
    <row r="16" spans="1:16" x14ac:dyDescent="0.25">
      <c r="A16" s="81">
        <v>560033</v>
      </c>
      <c r="B16" s="82" t="s">
        <v>35</v>
      </c>
      <c r="C16" s="83">
        <v>94629</v>
      </c>
      <c r="D16" s="83">
        <v>0</v>
      </c>
      <c r="E16" s="83">
        <v>42943</v>
      </c>
      <c r="F16" s="83">
        <v>0</v>
      </c>
      <c r="G16" s="84">
        <v>2.2040000000000002</v>
      </c>
      <c r="H16" s="84">
        <v>0</v>
      </c>
      <c r="I16" s="84">
        <v>3.6137000000000001</v>
      </c>
      <c r="J16" s="84">
        <v>0</v>
      </c>
      <c r="K16" s="84">
        <v>3.6137000000000001</v>
      </c>
      <c r="L16" s="84">
        <v>0</v>
      </c>
      <c r="M16" s="85" t="s">
        <v>88</v>
      </c>
      <c r="N16" s="85" t="s">
        <v>88</v>
      </c>
      <c r="O16" s="86">
        <v>3.61</v>
      </c>
    </row>
    <row r="17" spans="1:16" x14ac:dyDescent="0.25">
      <c r="A17" s="81">
        <v>560034</v>
      </c>
      <c r="B17" s="82" t="s">
        <v>95</v>
      </c>
      <c r="C17" s="83">
        <v>86535</v>
      </c>
      <c r="D17" s="83">
        <v>16</v>
      </c>
      <c r="E17" s="83">
        <v>37213</v>
      </c>
      <c r="F17" s="83">
        <v>1</v>
      </c>
      <c r="G17" s="84">
        <v>2.3250000000000002</v>
      </c>
      <c r="H17" s="84">
        <v>16</v>
      </c>
      <c r="I17" s="84">
        <v>3.8513999999999999</v>
      </c>
      <c r="J17" s="84">
        <v>5</v>
      </c>
      <c r="K17" s="84">
        <v>3.8513999999999999</v>
      </c>
      <c r="L17" s="84">
        <v>0</v>
      </c>
      <c r="M17" s="85" t="s">
        <v>88</v>
      </c>
      <c r="N17" s="85" t="s">
        <v>88</v>
      </c>
      <c r="O17" s="86">
        <v>3.85</v>
      </c>
      <c r="P17" s="66"/>
    </row>
    <row r="18" spans="1:16" x14ac:dyDescent="0.25">
      <c r="A18" s="81">
        <v>560035</v>
      </c>
      <c r="B18" s="82" t="s">
        <v>96</v>
      </c>
      <c r="C18" s="83">
        <v>677</v>
      </c>
      <c r="D18" s="83">
        <v>204042</v>
      </c>
      <c r="E18" s="83">
        <v>1519</v>
      </c>
      <c r="F18" s="83">
        <v>33794</v>
      </c>
      <c r="G18" s="84">
        <v>0.44600000000000001</v>
      </c>
      <c r="H18" s="84">
        <v>6.0380000000000003</v>
      </c>
      <c r="I18" s="84">
        <v>0.15920000000000001</v>
      </c>
      <c r="J18" s="84">
        <v>4.5999999999999996</v>
      </c>
      <c r="K18" s="84">
        <v>6.7999999999999996E-3</v>
      </c>
      <c r="L18" s="84">
        <v>4.4021999999999997</v>
      </c>
      <c r="M18" s="85" t="s">
        <v>88</v>
      </c>
      <c r="N18" s="85" t="s">
        <v>88</v>
      </c>
      <c r="O18" s="86">
        <v>4.41</v>
      </c>
    </row>
    <row r="19" spans="1:16" x14ac:dyDescent="0.25">
      <c r="A19" s="81">
        <v>560036</v>
      </c>
      <c r="B19" s="82" t="s">
        <v>97</v>
      </c>
      <c r="C19" s="83">
        <v>65610</v>
      </c>
      <c r="D19" s="83">
        <v>47714</v>
      </c>
      <c r="E19" s="83">
        <v>44517</v>
      </c>
      <c r="F19" s="83">
        <v>10280</v>
      </c>
      <c r="G19" s="84">
        <v>1.474</v>
      </c>
      <c r="H19" s="84">
        <v>4.641</v>
      </c>
      <c r="I19" s="84">
        <v>2.1791999999999998</v>
      </c>
      <c r="J19" s="84">
        <v>3.5066000000000002</v>
      </c>
      <c r="K19" s="84">
        <v>1.7695000000000001</v>
      </c>
      <c r="L19" s="84">
        <v>0.65920000000000001</v>
      </c>
      <c r="M19" s="85" t="s">
        <v>88</v>
      </c>
      <c r="N19" s="85" t="s">
        <v>88</v>
      </c>
      <c r="O19" s="86">
        <v>2.4300000000000002</v>
      </c>
      <c r="P19" s="66"/>
    </row>
    <row r="20" spans="1:16" x14ac:dyDescent="0.25">
      <c r="A20" s="81">
        <v>560041</v>
      </c>
      <c r="B20" s="82" t="s">
        <v>98</v>
      </c>
      <c r="C20" s="83">
        <v>219</v>
      </c>
      <c r="D20" s="83">
        <v>114697</v>
      </c>
      <c r="E20" s="83">
        <v>417</v>
      </c>
      <c r="F20" s="83">
        <v>19316</v>
      </c>
      <c r="G20" s="84">
        <v>0.52500000000000002</v>
      </c>
      <c r="H20" s="84">
        <v>5.9379999999999997</v>
      </c>
      <c r="I20" s="84">
        <v>0.31440000000000001</v>
      </c>
      <c r="J20" s="84">
        <v>4.5217999999999998</v>
      </c>
      <c r="K20" s="84">
        <v>6.6E-3</v>
      </c>
      <c r="L20" s="84">
        <v>4.4268000000000001</v>
      </c>
      <c r="M20" s="85" t="s">
        <v>88</v>
      </c>
      <c r="N20" s="85" t="s">
        <v>88</v>
      </c>
      <c r="O20" s="86">
        <v>4.43</v>
      </c>
    </row>
    <row r="21" spans="1:16" x14ac:dyDescent="0.25">
      <c r="A21" s="81">
        <v>560043</v>
      </c>
      <c r="B21" s="82" t="s">
        <v>36</v>
      </c>
      <c r="C21" s="83">
        <v>47325</v>
      </c>
      <c r="D21" s="83">
        <v>23899</v>
      </c>
      <c r="E21" s="83">
        <v>20309</v>
      </c>
      <c r="F21" s="83">
        <v>5046</v>
      </c>
      <c r="G21" s="84">
        <v>2.33</v>
      </c>
      <c r="H21" s="84">
        <v>4.7359999999999998</v>
      </c>
      <c r="I21" s="84">
        <v>3.8613</v>
      </c>
      <c r="J21" s="84">
        <v>3.5809000000000002</v>
      </c>
      <c r="K21" s="84">
        <v>3.0929000000000002</v>
      </c>
      <c r="L21" s="84">
        <v>0.71260000000000001</v>
      </c>
      <c r="M21" s="85" t="s">
        <v>88</v>
      </c>
      <c r="N21" s="85" t="s">
        <v>88</v>
      </c>
      <c r="O21" s="86">
        <v>3.81</v>
      </c>
      <c r="P21" s="66"/>
    </row>
    <row r="22" spans="1:16" x14ac:dyDescent="0.25">
      <c r="A22" s="81">
        <v>560045</v>
      </c>
      <c r="B22" s="82" t="s">
        <v>37</v>
      </c>
      <c r="C22" s="83">
        <v>48612</v>
      </c>
      <c r="D22" s="83">
        <v>51864</v>
      </c>
      <c r="E22" s="83">
        <v>20288</v>
      </c>
      <c r="F22" s="83">
        <v>5983</v>
      </c>
      <c r="G22" s="84">
        <v>2.3959999999999999</v>
      </c>
      <c r="H22" s="84">
        <v>8.6690000000000005</v>
      </c>
      <c r="I22" s="84">
        <v>3.9910000000000001</v>
      </c>
      <c r="J22" s="84">
        <v>5</v>
      </c>
      <c r="K22" s="84">
        <v>3.081</v>
      </c>
      <c r="L22" s="84">
        <v>1.1399999999999999</v>
      </c>
      <c r="M22" s="85" t="s">
        <v>88</v>
      </c>
      <c r="N22" s="85" t="s">
        <v>88</v>
      </c>
      <c r="O22" s="86">
        <v>4.22</v>
      </c>
    </row>
    <row r="23" spans="1:16" x14ac:dyDescent="0.25">
      <c r="A23" s="81">
        <v>560047</v>
      </c>
      <c r="B23" s="82" t="s">
        <v>99</v>
      </c>
      <c r="C23" s="83">
        <v>63793</v>
      </c>
      <c r="D23" s="83">
        <v>44037</v>
      </c>
      <c r="E23" s="83">
        <v>28542</v>
      </c>
      <c r="F23" s="83">
        <v>8082</v>
      </c>
      <c r="G23" s="84">
        <v>2.2349999999999999</v>
      </c>
      <c r="H23" s="84">
        <v>5.4489999999999998</v>
      </c>
      <c r="I23" s="84">
        <v>3.6745999999999999</v>
      </c>
      <c r="J23" s="84">
        <v>4.1390000000000002</v>
      </c>
      <c r="K23" s="84">
        <v>2.8624999999999998</v>
      </c>
      <c r="L23" s="84">
        <v>0.91469999999999996</v>
      </c>
      <c r="M23" s="85" t="s">
        <v>88</v>
      </c>
      <c r="N23" s="85" t="s">
        <v>88</v>
      </c>
      <c r="O23" s="86">
        <v>3.78</v>
      </c>
      <c r="P23" s="66"/>
    </row>
    <row r="24" spans="1:16" x14ac:dyDescent="0.25">
      <c r="A24" s="81">
        <v>560052</v>
      </c>
      <c r="B24" s="82" t="s">
        <v>38</v>
      </c>
      <c r="C24" s="83">
        <v>38950</v>
      </c>
      <c r="D24" s="83">
        <v>22390</v>
      </c>
      <c r="E24" s="83">
        <v>16703</v>
      </c>
      <c r="F24" s="83">
        <v>5196</v>
      </c>
      <c r="G24" s="84">
        <v>2.3319999999999999</v>
      </c>
      <c r="H24" s="84">
        <v>4.3090000000000002</v>
      </c>
      <c r="I24" s="84">
        <v>3.8652000000000002</v>
      </c>
      <c r="J24" s="84">
        <v>3.2467000000000001</v>
      </c>
      <c r="K24" s="84">
        <v>2.9491000000000001</v>
      </c>
      <c r="L24" s="84">
        <v>0.76949999999999996</v>
      </c>
      <c r="M24" s="85">
        <v>1</v>
      </c>
      <c r="N24" s="85" t="s">
        <v>88</v>
      </c>
      <c r="O24" s="86">
        <v>0.77</v>
      </c>
    </row>
    <row r="25" spans="1:16" x14ac:dyDescent="0.25">
      <c r="A25" s="81">
        <v>560053</v>
      </c>
      <c r="B25" s="82" t="s">
        <v>39</v>
      </c>
      <c r="C25" s="83">
        <v>24892</v>
      </c>
      <c r="D25" s="83">
        <v>15483</v>
      </c>
      <c r="E25" s="83">
        <v>14845</v>
      </c>
      <c r="F25" s="83">
        <v>3905</v>
      </c>
      <c r="G25" s="84">
        <v>1.677</v>
      </c>
      <c r="H25" s="84">
        <v>3.9649999999999999</v>
      </c>
      <c r="I25" s="84">
        <v>2.5781000000000001</v>
      </c>
      <c r="J25" s="84">
        <v>2.9775</v>
      </c>
      <c r="K25" s="84">
        <v>2.0419</v>
      </c>
      <c r="L25" s="84">
        <v>0.61929999999999996</v>
      </c>
      <c r="M25" s="85" t="s">
        <v>88</v>
      </c>
      <c r="N25" s="85" t="s">
        <v>88</v>
      </c>
      <c r="O25" s="86">
        <v>2.66</v>
      </c>
      <c r="P25" s="66"/>
    </row>
    <row r="26" spans="1:16" x14ac:dyDescent="0.25">
      <c r="A26" s="81">
        <v>560054</v>
      </c>
      <c r="B26" s="82" t="s">
        <v>40</v>
      </c>
      <c r="C26" s="83">
        <v>37542</v>
      </c>
      <c r="D26" s="83">
        <v>43908</v>
      </c>
      <c r="E26" s="83">
        <v>15224</v>
      </c>
      <c r="F26" s="83">
        <v>5471</v>
      </c>
      <c r="G26" s="84">
        <v>2.4660000000000002</v>
      </c>
      <c r="H26" s="84">
        <v>8.0259999999999998</v>
      </c>
      <c r="I26" s="84">
        <v>4.1284999999999998</v>
      </c>
      <c r="J26" s="84">
        <v>5</v>
      </c>
      <c r="K26" s="84">
        <v>3.0386000000000002</v>
      </c>
      <c r="L26" s="84">
        <v>1.32</v>
      </c>
      <c r="M26" s="85" t="s">
        <v>88</v>
      </c>
      <c r="N26" s="85" t="s">
        <v>88</v>
      </c>
      <c r="O26" s="86">
        <v>4.3600000000000003</v>
      </c>
    </row>
    <row r="27" spans="1:16" x14ac:dyDescent="0.25">
      <c r="A27" s="81">
        <v>560055</v>
      </c>
      <c r="B27" s="82" t="s">
        <v>100</v>
      </c>
      <c r="C27" s="83">
        <v>8093</v>
      </c>
      <c r="D27" s="83">
        <v>12159</v>
      </c>
      <c r="E27" s="83">
        <v>10475</v>
      </c>
      <c r="F27" s="83">
        <v>2586</v>
      </c>
      <c r="G27" s="84">
        <v>0.77300000000000002</v>
      </c>
      <c r="H27" s="84">
        <v>4.702</v>
      </c>
      <c r="I27" s="84">
        <v>0.80169999999999997</v>
      </c>
      <c r="J27" s="84">
        <v>3.5543</v>
      </c>
      <c r="K27" s="84">
        <v>0.64300000000000002</v>
      </c>
      <c r="L27" s="84">
        <v>0.70379999999999998</v>
      </c>
      <c r="M27" s="85" t="s">
        <v>88</v>
      </c>
      <c r="N27" s="85" t="s">
        <v>88</v>
      </c>
      <c r="O27" s="86">
        <v>1.35</v>
      </c>
      <c r="P27" s="66"/>
    </row>
    <row r="28" spans="1:16" x14ac:dyDescent="0.25">
      <c r="A28" s="81">
        <v>560056</v>
      </c>
      <c r="B28" s="82" t="s">
        <v>41</v>
      </c>
      <c r="C28" s="83">
        <v>26749</v>
      </c>
      <c r="D28" s="83">
        <v>15943</v>
      </c>
      <c r="E28" s="83">
        <v>14716</v>
      </c>
      <c r="F28" s="83">
        <v>3343</v>
      </c>
      <c r="G28" s="84">
        <v>1.8180000000000001</v>
      </c>
      <c r="H28" s="84">
        <v>4.7690000000000001</v>
      </c>
      <c r="I28" s="84">
        <v>2.8552</v>
      </c>
      <c r="J28" s="84">
        <v>3.6067999999999998</v>
      </c>
      <c r="K28" s="84">
        <v>2.327</v>
      </c>
      <c r="L28" s="84">
        <v>0.6673</v>
      </c>
      <c r="M28" s="85" t="s">
        <v>88</v>
      </c>
      <c r="N28" s="85" t="s">
        <v>88</v>
      </c>
      <c r="O28" s="86">
        <v>2.99</v>
      </c>
    </row>
    <row r="29" spans="1:16" x14ac:dyDescent="0.25">
      <c r="A29" s="81">
        <v>560057</v>
      </c>
      <c r="B29" s="82" t="s">
        <v>42</v>
      </c>
      <c r="C29" s="83">
        <v>31943</v>
      </c>
      <c r="D29" s="83">
        <v>23556</v>
      </c>
      <c r="E29" s="83">
        <v>11888</v>
      </c>
      <c r="F29" s="83">
        <v>3089</v>
      </c>
      <c r="G29" s="84">
        <v>2.6869999999999998</v>
      </c>
      <c r="H29" s="84">
        <v>7.6260000000000003</v>
      </c>
      <c r="I29" s="84">
        <v>4.5628000000000002</v>
      </c>
      <c r="J29" s="84">
        <v>5</v>
      </c>
      <c r="K29" s="84">
        <v>3.6227999999999998</v>
      </c>
      <c r="L29" s="84">
        <v>1.03</v>
      </c>
      <c r="M29" s="85" t="s">
        <v>88</v>
      </c>
      <c r="N29" s="85" t="s">
        <v>88</v>
      </c>
      <c r="O29" s="86">
        <v>4.6500000000000004</v>
      </c>
      <c r="P29" s="66"/>
    </row>
    <row r="30" spans="1:16" x14ac:dyDescent="0.25">
      <c r="A30" s="81">
        <v>560058</v>
      </c>
      <c r="B30" s="82" t="s">
        <v>43</v>
      </c>
      <c r="C30" s="83">
        <v>78593</v>
      </c>
      <c r="D30" s="83">
        <v>58973</v>
      </c>
      <c r="E30" s="83">
        <v>34302</v>
      </c>
      <c r="F30" s="83">
        <v>9888</v>
      </c>
      <c r="G30" s="84">
        <v>2.2909999999999999</v>
      </c>
      <c r="H30" s="84">
        <v>5.9640000000000004</v>
      </c>
      <c r="I30" s="84">
        <v>3.7846000000000002</v>
      </c>
      <c r="J30" s="84">
        <v>4.5420999999999996</v>
      </c>
      <c r="K30" s="84">
        <v>2.9369000000000001</v>
      </c>
      <c r="L30" s="84">
        <v>1.0174000000000001</v>
      </c>
      <c r="M30" s="85">
        <v>1</v>
      </c>
      <c r="N30" s="85" t="s">
        <v>88</v>
      </c>
      <c r="O30" s="86">
        <v>1.02</v>
      </c>
    </row>
    <row r="31" spans="1:16" x14ac:dyDescent="0.25">
      <c r="A31" s="81">
        <v>560059</v>
      </c>
      <c r="B31" s="82" t="s">
        <v>44</v>
      </c>
      <c r="C31" s="83">
        <v>18474</v>
      </c>
      <c r="D31" s="83">
        <v>13672</v>
      </c>
      <c r="E31" s="83">
        <v>10423</v>
      </c>
      <c r="F31" s="83">
        <v>2551</v>
      </c>
      <c r="G31" s="84">
        <v>1.772</v>
      </c>
      <c r="H31" s="84">
        <v>5.359</v>
      </c>
      <c r="I31" s="84">
        <v>2.7648000000000001</v>
      </c>
      <c r="J31" s="84">
        <v>4.0686</v>
      </c>
      <c r="K31" s="84">
        <v>2.2201</v>
      </c>
      <c r="L31" s="84">
        <v>0.80149999999999999</v>
      </c>
      <c r="M31" s="85" t="s">
        <v>88</v>
      </c>
      <c r="N31" s="85" t="s">
        <v>88</v>
      </c>
      <c r="O31" s="86">
        <v>3.02</v>
      </c>
      <c r="P31" s="66"/>
    </row>
    <row r="32" spans="1:16" x14ac:dyDescent="0.25">
      <c r="A32" s="81">
        <v>560060</v>
      </c>
      <c r="B32" s="82" t="s">
        <v>45</v>
      </c>
      <c r="C32" s="83">
        <v>25130</v>
      </c>
      <c r="D32" s="83">
        <v>17997</v>
      </c>
      <c r="E32" s="83">
        <v>11227</v>
      </c>
      <c r="F32" s="83">
        <v>3072</v>
      </c>
      <c r="G32" s="84">
        <v>2.238</v>
      </c>
      <c r="H32" s="84">
        <v>5.8579999999999997</v>
      </c>
      <c r="I32" s="84">
        <v>3.6804999999999999</v>
      </c>
      <c r="J32" s="84">
        <v>4.4591000000000003</v>
      </c>
      <c r="K32" s="84">
        <v>2.8892000000000002</v>
      </c>
      <c r="L32" s="84">
        <v>0.9587</v>
      </c>
      <c r="M32" s="85" t="s">
        <v>88</v>
      </c>
      <c r="N32" s="85" t="s">
        <v>88</v>
      </c>
      <c r="O32" s="86">
        <v>3.85</v>
      </c>
    </row>
    <row r="33" spans="1:16" x14ac:dyDescent="0.25">
      <c r="A33" s="81">
        <v>560061</v>
      </c>
      <c r="B33" s="82" t="s">
        <v>46</v>
      </c>
      <c r="C33" s="83">
        <v>29962</v>
      </c>
      <c r="D33" s="83">
        <v>24632</v>
      </c>
      <c r="E33" s="83">
        <v>17983</v>
      </c>
      <c r="F33" s="83">
        <v>5304</v>
      </c>
      <c r="G33" s="84">
        <v>1.6659999999999999</v>
      </c>
      <c r="H33" s="84">
        <v>4.6440000000000001</v>
      </c>
      <c r="I33" s="84">
        <v>2.5565000000000002</v>
      </c>
      <c r="J33" s="84">
        <v>3.5089000000000001</v>
      </c>
      <c r="K33" s="84">
        <v>1.9736</v>
      </c>
      <c r="L33" s="84">
        <v>0.8</v>
      </c>
      <c r="M33" s="85" t="s">
        <v>88</v>
      </c>
      <c r="N33" s="85" t="s">
        <v>88</v>
      </c>
      <c r="O33" s="86">
        <v>2.77</v>
      </c>
      <c r="P33" s="66"/>
    </row>
    <row r="34" spans="1:16" x14ac:dyDescent="0.25">
      <c r="A34" s="81">
        <v>560062</v>
      </c>
      <c r="B34" s="82" t="s">
        <v>47</v>
      </c>
      <c r="C34" s="83">
        <v>15522</v>
      </c>
      <c r="D34" s="83">
        <v>10842</v>
      </c>
      <c r="E34" s="83">
        <v>12360</v>
      </c>
      <c r="F34" s="83">
        <v>3273</v>
      </c>
      <c r="G34" s="84">
        <v>1.256</v>
      </c>
      <c r="H34" s="84">
        <v>3.3130000000000002</v>
      </c>
      <c r="I34" s="84">
        <v>1.7507999999999999</v>
      </c>
      <c r="J34" s="84">
        <v>2.4670999999999998</v>
      </c>
      <c r="K34" s="84">
        <v>1.3849</v>
      </c>
      <c r="L34" s="84">
        <v>0.51559999999999995</v>
      </c>
      <c r="M34" s="85" t="s">
        <v>88</v>
      </c>
      <c r="N34" s="85" t="s">
        <v>88</v>
      </c>
      <c r="O34" s="86">
        <v>1.9</v>
      </c>
    </row>
    <row r="35" spans="1:16" x14ac:dyDescent="0.25">
      <c r="A35" s="81">
        <v>560063</v>
      </c>
      <c r="B35" s="82" t="s">
        <v>48</v>
      </c>
      <c r="C35" s="83">
        <v>16433</v>
      </c>
      <c r="D35" s="83">
        <v>12398</v>
      </c>
      <c r="E35" s="83">
        <v>13418</v>
      </c>
      <c r="F35" s="83">
        <v>3830</v>
      </c>
      <c r="G35" s="84">
        <v>1.2250000000000001</v>
      </c>
      <c r="H35" s="84">
        <v>3.2370000000000001</v>
      </c>
      <c r="I35" s="84">
        <v>1.6899</v>
      </c>
      <c r="J35" s="84">
        <v>2.4076</v>
      </c>
      <c r="K35" s="84">
        <v>1.3148</v>
      </c>
      <c r="L35" s="84">
        <v>0.53449999999999998</v>
      </c>
      <c r="M35" s="85">
        <v>1</v>
      </c>
      <c r="N35" s="85" t="s">
        <v>88</v>
      </c>
      <c r="O35" s="86">
        <v>0.53</v>
      </c>
      <c r="P35" s="66"/>
    </row>
    <row r="36" spans="1:16" x14ac:dyDescent="0.25">
      <c r="A36" s="81">
        <v>560064</v>
      </c>
      <c r="B36" s="82" t="s">
        <v>49</v>
      </c>
      <c r="C36" s="83">
        <v>94409</v>
      </c>
      <c r="D36" s="83">
        <v>68105</v>
      </c>
      <c r="E36" s="83">
        <v>29813</v>
      </c>
      <c r="F36" s="83">
        <v>8415</v>
      </c>
      <c r="G36" s="84">
        <v>3.1669999999999998</v>
      </c>
      <c r="H36" s="84">
        <v>8.093</v>
      </c>
      <c r="I36" s="84">
        <v>5</v>
      </c>
      <c r="J36" s="84">
        <v>5</v>
      </c>
      <c r="K36" s="84">
        <v>3.9</v>
      </c>
      <c r="L36" s="84">
        <v>1.1000000000000001</v>
      </c>
      <c r="M36" s="85" t="s">
        <v>88</v>
      </c>
      <c r="N36" s="85" t="s">
        <v>88</v>
      </c>
      <c r="O36" s="86">
        <v>5</v>
      </c>
    </row>
    <row r="37" spans="1:16" x14ac:dyDescent="0.25">
      <c r="A37" s="81">
        <v>560065</v>
      </c>
      <c r="B37" s="82" t="s">
        <v>101</v>
      </c>
      <c r="C37" s="83">
        <v>26702</v>
      </c>
      <c r="D37" s="83">
        <v>14247</v>
      </c>
      <c r="E37" s="83">
        <v>12603</v>
      </c>
      <c r="F37" s="83">
        <v>2939</v>
      </c>
      <c r="G37" s="84">
        <v>2.1190000000000002</v>
      </c>
      <c r="H37" s="84">
        <v>4.8479999999999999</v>
      </c>
      <c r="I37" s="84">
        <v>3.4466000000000001</v>
      </c>
      <c r="J37" s="84">
        <v>3.6686000000000001</v>
      </c>
      <c r="K37" s="84">
        <v>2.7951999999999999</v>
      </c>
      <c r="L37" s="84">
        <v>0.69340000000000002</v>
      </c>
      <c r="M37" s="85" t="s">
        <v>88</v>
      </c>
      <c r="N37" s="85" t="s">
        <v>88</v>
      </c>
      <c r="O37" s="86">
        <v>3.49</v>
      </c>
      <c r="P37" s="66"/>
    </row>
    <row r="38" spans="1:16" x14ac:dyDescent="0.25">
      <c r="A38" s="81">
        <v>560066</v>
      </c>
      <c r="B38" s="82" t="s">
        <v>50</v>
      </c>
      <c r="C38" s="83">
        <v>17509</v>
      </c>
      <c r="D38" s="83">
        <v>10193</v>
      </c>
      <c r="E38" s="83">
        <v>8564</v>
      </c>
      <c r="F38" s="83">
        <v>2121</v>
      </c>
      <c r="G38" s="84">
        <v>2.044</v>
      </c>
      <c r="H38" s="84">
        <v>4.806</v>
      </c>
      <c r="I38" s="84">
        <v>3.2993000000000001</v>
      </c>
      <c r="J38" s="84">
        <v>3.6356999999999999</v>
      </c>
      <c r="K38" s="84">
        <v>2.6427</v>
      </c>
      <c r="L38" s="84">
        <v>0.72350000000000003</v>
      </c>
      <c r="M38" s="85" t="s">
        <v>88</v>
      </c>
      <c r="N38" s="85" t="s">
        <v>88</v>
      </c>
      <c r="O38" s="86">
        <v>3.37</v>
      </c>
    </row>
    <row r="39" spans="1:16" x14ac:dyDescent="0.25">
      <c r="A39" s="81">
        <v>560067</v>
      </c>
      <c r="B39" s="82" t="s">
        <v>51</v>
      </c>
      <c r="C39" s="83">
        <v>29942</v>
      </c>
      <c r="D39" s="83">
        <v>28815</v>
      </c>
      <c r="E39" s="83">
        <v>21396</v>
      </c>
      <c r="F39" s="83">
        <v>6509</v>
      </c>
      <c r="G39" s="84">
        <v>1.399</v>
      </c>
      <c r="H39" s="84">
        <v>4.4269999999999996</v>
      </c>
      <c r="I39" s="84">
        <v>2.0318000000000001</v>
      </c>
      <c r="J39" s="84">
        <v>3.3391000000000002</v>
      </c>
      <c r="K39" s="84">
        <v>1.5584</v>
      </c>
      <c r="L39" s="84">
        <v>0.77800000000000002</v>
      </c>
      <c r="M39" s="85" t="s">
        <v>88</v>
      </c>
      <c r="N39" s="85" t="s">
        <v>88</v>
      </c>
      <c r="O39" s="86">
        <v>2.34</v>
      </c>
      <c r="P39" s="66"/>
    </row>
    <row r="40" spans="1:16" x14ac:dyDescent="0.25">
      <c r="A40" s="81">
        <v>560068</v>
      </c>
      <c r="B40" s="82" t="s">
        <v>52</v>
      </c>
      <c r="C40" s="83">
        <v>42253</v>
      </c>
      <c r="D40" s="83">
        <v>33342</v>
      </c>
      <c r="E40" s="83">
        <v>24828</v>
      </c>
      <c r="F40" s="83">
        <v>7246</v>
      </c>
      <c r="G40" s="84">
        <v>1.702</v>
      </c>
      <c r="H40" s="84">
        <v>4.601</v>
      </c>
      <c r="I40" s="84">
        <v>2.6272000000000002</v>
      </c>
      <c r="J40" s="84">
        <v>3.4752999999999998</v>
      </c>
      <c r="K40" s="84">
        <v>2.0335000000000001</v>
      </c>
      <c r="L40" s="84">
        <v>0.78539999999999999</v>
      </c>
      <c r="M40" s="85" t="s">
        <v>88</v>
      </c>
      <c r="N40" s="85" t="s">
        <v>88</v>
      </c>
      <c r="O40" s="86">
        <v>2.82</v>
      </c>
    </row>
    <row r="41" spans="1:16" x14ac:dyDescent="0.25">
      <c r="A41" s="81">
        <v>560069</v>
      </c>
      <c r="B41" s="82" t="s">
        <v>53</v>
      </c>
      <c r="C41" s="83">
        <v>39985</v>
      </c>
      <c r="D41" s="83">
        <v>19129</v>
      </c>
      <c r="E41" s="83">
        <v>15152</v>
      </c>
      <c r="F41" s="83">
        <v>4227</v>
      </c>
      <c r="G41" s="84">
        <v>2.6389999999999998</v>
      </c>
      <c r="H41" s="84">
        <v>4.5250000000000004</v>
      </c>
      <c r="I41" s="84">
        <v>4.4684999999999997</v>
      </c>
      <c r="J41" s="84">
        <v>3.4157999999999999</v>
      </c>
      <c r="K41" s="84">
        <v>3.4943</v>
      </c>
      <c r="L41" s="84">
        <v>0.74460000000000004</v>
      </c>
      <c r="M41" s="85">
        <v>1</v>
      </c>
      <c r="N41" s="85" t="s">
        <v>88</v>
      </c>
      <c r="O41" s="86">
        <v>0.74</v>
      </c>
      <c r="P41" s="66"/>
    </row>
    <row r="42" spans="1:16" x14ac:dyDescent="0.25">
      <c r="A42" s="81">
        <v>560070</v>
      </c>
      <c r="B42" s="82" t="s">
        <v>102</v>
      </c>
      <c r="C42" s="83">
        <v>137094</v>
      </c>
      <c r="D42" s="83">
        <v>94129</v>
      </c>
      <c r="E42" s="83">
        <v>61020</v>
      </c>
      <c r="F42" s="83">
        <v>20035</v>
      </c>
      <c r="G42" s="84">
        <v>2.2469999999999999</v>
      </c>
      <c r="H42" s="84">
        <v>4.6980000000000004</v>
      </c>
      <c r="I42" s="84">
        <v>3.6981999999999999</v>
      </c>
      <c r="J42" s="84">
        <v>3.5512000000000001</v>
      </c>
      <c r="K42" s="84">
        <v>2.7847</v>
      </c>
      <c r="L42" s="84">
        <v>0.87709999999999999</v>
      </c>
      <c r="M42" s="85">
        <v>1</v>
      </c>
      <c r="N42" s="85" t="s">
        <v>88</v>
      </c>
      <c r="O42" s="86">
        <v>0.88</v>
      </c>
    </row>
    <row r="43" spans="1:16" x14ac:dyDescent="0.25">
      <c r="A43" s="81">
        <v>560071</v>
      </c>
      <c r="B43" s="82" t="s">
        <v>54</v>
      </c>
      <c r="C43" s="83">
        <v>32069</v>
      </c>
      <c r="D43" s="83">
        <v>34296</v>
      </c>
      <c r="E43" s="83">
        <v>17700</v>
      </c>
      <c r="F43" s="83">
        <v>5861</v>
      </c>
      <c r="G43" s="84">
        <v>1.8120000000000001</v>
      </c>
      <c r="H43" s="84">
        <v>5.8520000000000003</v>
      </c>
      <c r="I43" s="84">
        <v>2.8433999999999999</v>
      </c>
      <c r="J43" s="84">
        <v>4.4543999999999997</v>
      </c>
      <c r="K43" s="84">
        <v>2.1354000000000002</v>
      </c>
      <c r="L43" s="84">
        <v>1.1092</v>
      </c>
      <c r="M43" s="85" t="s">
        <v>88</v>
      </c>
      <c r="N43" s="85" t="s">
        <v>88</v>
      </c>
      <c r="O43" s="86">
        <v>3.24</v>
      </c>
      <c r="P43" s="66"/>
    </row>
    <row r="44" spans="1:16" x14ac:dyDescent="0.25">
      <c r="A44" s="81">
        <v>560072</v>
      </c>
      <c r="B44" s="82" t="s">
        <v>55</v>
      </c>
      <c r="C44" s="83">
        <v>38540</v>
      </c>
      <c r="D44" s="83">
        <v>27380</v>
      </c>
      <c r="E44" s="83">
        <v>18882</v>
      </c>
      <c r="F44" s="83">
        <v>4980</v>
      </c>
      <c r="G44" s="84">
        <v>2.0409999999999999</v>
      </c>
      <c r="H44" s="84">
        <v>5.4980000000000002</v>
      </c>
      <c r="I44" s="84">
        <v>3.2934000000000001</v>
      </c>
      <c r="J44" s="84">
        <v>4.1773999999999996</v>
      </c>
      <c r="K44" s="84">
        <v>2.6051000000000002</v>
      </c>
      <c r="L44" s="84">
        <v>0.87309999999999999</v>
      </c>
      <c r="M44" s="85" t="s">
        <v>88</v>
      </c>
      <c r="N44" s="85" t="s">
        <v>88</v>
      </c>
      <c r="O44" s="86">
        <v>3.48</v>
      </c>
    </row>
    <row r="45" spans="1:16" x14ac:dyDescent="0.25">
      <c r="A45" s="81">
        <v>560073</v>
      </c>
      <c r="B45" s="82" t="s">
        <v>56</v>
      </c>
      <c r="C45" s="83">
        <v>31190</v>
      </c>
      <c r="D45" s="83">
        <v>10577</v>
      </c>
      <c r="E45" s="83">
        <v>10662</v>
      </c>
      <c r="F45" s="83">
        <v>2112</v>
      </c>
      <c r="G45" s="84">
        <v>2.9249999999999998</v>
      </c>
      <c r="H45" s="84">
        <v>5.008</v>
      </c>
      <c r="I45" s="84">
        <v>5</v>
      </c>
      <c r="J45" s="84">
        <v>3.7938000000000001</v>
      </c>
      <c r="K45" s="84">
        <v>4.1749999999999998</v>
      </c>
      <c r="L45" s="84">
        <v>0.626</v>
      </c>
      <c r="M45" s="85" t="s">
        <v>88</v>
      </c>
      <c r="N45" s="85" t="s">
        <v>88</v>
      </c>
      <c r="O45" s="86">
        <v>4.8</v>
      </c>
      <c r="P45" s="66"/>
    </row>
    <row r="46" spans="1:16" x14ac:dyDescent="0.25">
      <c r="A46" s="81">
        <v>560074</v>
      </c>
      <c r="B46" s="82" t="s">
        <v>103</v>
      </c>
      <c r="C46" s="83">
        <v>37000</v>
      </c>
      <c r="D46" s="83">
        <v>26687</v>
      </c>
      <c r="E46" s="83">
        <v>17598</v>
      </c>
      <c r="F46" s="83">
        <v>5564</v>
      </c>
      <c r="G46" s="84">
        <v>2.1030000000000002</v>
      </c>
      <c r="H46" s="84">
        <v>4.7960000000000003</v>
      </c>
      <c r="I46" s="84">
        <v>3.4152</v>
      </c>
      <c r="J46" s="84">
        <v>3.6278999999999999</v>
      </c>
      <c r="K46" s="84">
        <v>2.5956000000000001</v>
      </c>
      <c r="L46" s="84">
        <v>0.87070000000000003</v>
      </c>
      <c r="M46" s="85" t="s">
        <v>88</v>
      </c>
      <c r="N46" s="85" t="s">
        <v>88</v>
      </c>
      <c r="O46" s="86">
        <v>3.47</v>
      </c>
    </row>
    <row r="47" spans="1:16" x14ac:dyDescent="0.25">
      <c r="A47" s="81">
        <v>560075</v>
      </c>
      <c r="B47" s="82" t="s">
        <v>57</v>
      </c>
      <c r="C47" s="83">
        <v>75229</v>
      </c>
      <c r="D47" s="83">
        <v>36300</v>
      </c>
      <c r="E47" s="83">
        <v>28618</v>
      </c>
      <c r="F47" s="83">
        <v>8521</v>
      </c>
      <c r="G47" s="84">
        <v>2.629</v>
      </c>
      <c r="H47" s="84">
        <v>4.26</v>
      </c>
      <c r="I47" s="84">
        <v>4.4488000000000003</v>
      </c>
      <c r="J47" s="84">
        <v>3.2084000000000001</v>
      </c>
      <c r="K47" s="84">
        <v>3.43</v>
      </c>
      <c r="L47" s="84">
        <v>0.73470000000000002</v>
      </c>
      <c r="M47" s="85" t="s">
        <v>88</v>
      </c>
      <c r="N47" s="85" t="s">
        <v>88</v>
      </c>
      <c r="O47" s="86">
        <v>4.16</v>
      </c>
      <c r="P47" s="66"/>
    </row>
    <row r="48" spans="1:16" x14ac:dyDescent="0.25">
      <c r="A48" s="81">
        <v>560076</v>
      </c>
      <c r="B48" s="82" t="s">
        <v>58</v>
      </c>
      <c r="C48" s="83">
        <v>13558</v>
      </c>
      <c r="D48" s="83">
        <v>9159</v>
      </c>
      <c r="E48" s="83">
        <v>8543</v>
      </c>
      <c r="F48" s="83">
        <v>2330</v>
      </c>
      <c r="G48" s="84">
        <v>1.587</v>
      </c>
      <c r="H48" s="84">
        <v>3.931</v>
      </c>
      <c r="I48" s="84">
        <v>2.4013</v>
      </c>
      <c r="J48" s="84">
        <v>2.9508000000000001</v>
      </c>
      <c r="K48" s="84">
        <v>1.8874</v>
      </c>
      <c r="L48" s="84">
        <v>0.63149999999999995</v>
      </c>
      <c r="M48" s="85" t="s">
        <v>88</v>
      </c>
      <c r="N48" s="85" t="s">
        <v>88</v>
      </c>
      <c r="O48" s="86">
        <v>2.52</v>
      </c>
    </row>
    <row r="49" spans="1:16" x14ac:dyDescent="0.25">
      <c r="A49" s="81">
        <v>560077</v>
      </c>
      <c r="B49" s="82" t="s">
        <v>104</v>
      </c>
      <c r="C49" s="83">
        <v>19867</v>
      </c>
      <c r="D49" s="83">
        <v>9055</v>
      </c>
      <c r="E49" s="83">
        <v>10197</v>
      </c>
      <c r="F49" s="83">
        <v>1985</v>
      </c>
      <c r="G49" s="84">
        <v>1.948</v>
      </c>
      <c r="H49" s="84">
        <v>4.5620000000000003</v>
      </c>
      <c r="I49" s="84">
        <v>3.1105999999999998</v>
      </c>
      <c r="J49" s="84">
        <v>3.4447000000000001</v>
      </c>
      <c r="K49" s="84">
        <v>2.6036000000000001</v>
      </c>
      <c r="L49" s="84">
        <v>0.5615</v>
      </c>
      <c r="M49" s="85" t="s">
        <v>88</v>
      </c>
      <c r="N49" s="85" t="s">
        <v>88</v>
      </c>
      <c r="O49" s="86">
        <v>3.17</v>
      </c>
      <c r="P49" s="66"/>
    </row>
    <row r="50" spans="1:16" x14ac:dyDescent="0.25">
      <c r="A50" s="81">
        <v>560078</v>
      </c>
      <c r="B50" s="82" t="s">
        <v>59</v>
      </c>
      <c r="C50" s="83">
        <v>61825</v>
      </c>
      <c r="D50" s="83">
        <v>43504</v>
      </c>
      <c r="E50" s="83">
        <v>34100</v>
      </c>
      <c r="F50" s="83">
        <v>12173</v>
      </c>
      <c r="G50" s="84">
        <v>1.8129999999999999</v>
      </c>
      <c r="H50" s="84">
        <v>3.5739999999999998</v>
      </c>
      <c r="I50" s="84">
        <v>2.8454000000000002</v>
      </c>
      <c r="J50" s="84">
        <v>2.6714000000000002</v>
      </c>
      <c r="K50" s="84">
        <v>2.097</v>
      </c>
      <c r="L50" s="84">
        <v>0.7026</v>
      </c>
      <c r="M50" s="85" t="s">
        <v>88</v>
      </c>
      <c r="N50" s="85" t="s">
        <v>88</v>
      </c>
      <c r="O50" s="86">
        <v>2.8</v>
      </c>
    </row>
    <row r="51" spans="1:16" x14ac:dyDescent="0.25">
      <c r="A51" s="81">
        <v>560079</v>
      </c>
      <c r="B51" s="82" t="s">
        <v>60</v>
      </c>
      <c r="C51" s="83">
        <v>65896</v>
      </c>
      <c r="D51" s="83">
        <v>53439</v>
      </c>
      <c r="E51" s="83">
        <v>32485</v>
      </c>
      <c r="F51" s="83">
        <v>9479</v>
      </c>
      <c r="G51" s="84">
        <v>2.0289999999999999</v>
      </c>
      <c r="H51" s="84">
        <v>5.6379999999999999</v>
      </c>
      <c r="I51" s="84">
        <v>3.2698</v>
      </c>
      <c r="J51" s="84">
        <v>4.2869000000000002</v>
      </c>
      <c r="K51" s="84">
        <v>2.5308000000000002</v>
      </c>
      <c r="L51" s="84">
        <v>0.96879999999999999</v>
      </c>
      <c r="M51" s="85" t="s">
        <v>88</v>
      </c>
      <c r="N51" s="85" t="s">
        <v>88</v>
      </c>
      <c r="O51" s="86">
        <v>3.5</v>
      </c>
      <c r="P51" s="66"/>
    </row>
    <row r="52" spans="1:16" x14ac:dyDescent="0.25">
      <c r="A52" s="81">
        <v>560080</v>
      </c>
      <c r="B52" s="82" t="s">
        <v>61</v>
      </c>
      <c r="C52" s="83">
        <v>30304</v>
      </c>
      <c r="D52" s="83">
        <v>25407</v>
      </c>
      <c r="E52" s="83">
        <v>17385</v>
      </c>
      <c r="F52" s="83">
        <v>5175</v>
      </c>
      <c r="G52" s="84">
        <v>1.7430000000000001</v>
      </c>
      <c r="H52" s="84">
        <v>4.91</v>
      </c>
      <c r="I52" s="84">
        <v>2.7078000000000002</v>
      </c>
      <c r="J52" s="84">
        <v>3.7170999999999998</v>
      </c>
      <c r="K52" s="84">
        <v>2.0876999999999999</v>
      </c>
      <c r="L52" s="84">
        <v>0.85119999999999996</v>
      </c>
      <c r="M52" s="85" t="s">
        <v>88</v>
      </c>
      <c r="N52" s="85" t="s">
        <v>88</v>
      </c>
      <c r="O52" s="86">
        <v>2.94</v>
      </c>
    </row>
    <row r="53" spans="1:16" x14ac:dyDescent="0.25">
      <c r="A53" s="81">
        <v>560081</v>
      </c>
      <c r="B53" s="82" t="s">
        <v>62</v>
      </c>
      <c r="C53" s="83">
        <v>28718</v>
      </c>
      <c r="D53" s="83">
        <v>30348</v>
      </c>
      <c r="E53" s="83">
        <v>19403</v>
      </c>
      <c r="F53" s="83">
        <v>6726</v>
      </c>
      <c r="G53" s="84">
        <v>1.48</v>
      </c>
      <c r="H53" s="84">
        <v>4.5119999999999996</v>
      </c>
      <c r="I53" s="84">
        <v>2.1909999999999998</v>
      </c>
      <c r="J53" s="84">
        <v>3.4056000000000002</v>
      </c>
      <c r="K53" s="84">
        <v>1.6278999999999999</v>
      </c>
      <c r="L53" s="84">
        <v>0.87519999999999998</v>
      </c>
      <c r="M53" s="85" t="s">
        <v>88</v>
      </c>
      <c r="N53" s="85" t="s">
        <v>88</v>
      </c>
      <c r="O53" s="86">
        <v>2.5</v>
      </c>
      <c r="P53" s="66"/>
    </row>
    <row r="54" spans="1:16" x14ac:dyDescent="0.25">
      <c r="A54" s="81">
        <v>560082</v>
      </c>
      <c r="B54" s="82" t="s">
        <v>63</v>
      </c>
      <c r="C54" s="83">
        <v>28066</v>
      </c>
      <c r="D54" s="83">
        <v>17800</v>
      </c>
      <c r="E54" s="83">
        <v>14863</v>
      </c>
      <c r="F54" s="83">
        <v>3729</v>
      </c>
      <c r="G54" s="84">
        <v>1.8879999999999999</v>
      </c>
      <c r="H54" s="84">
        <v>4.7729999999999997</v>
      </c>
      <c r="I54" s="84">
        <v>2.9927000000000001</v>
      </c>
      <c r="J54" s="84">
        <v>3.6099000000000001</v>
      </c>
      <c r="K54" s="84">
        <v>2.3912</v>
      </c>
      <c r="L54" s="84">
        <v>0.72560000000000002</v>
      </c>
      <c r="M54" s="85" t="s">
        <v>88</v>
      </c>
      <c r="N54" s="85" t="s">
        <v>88</v>
      </c>
      <c r="O54" s="86">
        <v>3.12</v>
      </c>
    </row>
    <row r="55" spans="1:16" x14ac:dyDescent="0.25">
      <c r="A55" s="81">
        <v>560083</v>
      </c>
      <c r="B55" s="82" t="s">
        <v>64</v>
      </c>
      <c r="C55" s="83">
        <v>27705</v>
      </c>
      <c r="D55" s="83">
        <v>15335</v>
      </c>
      <c r="E55" s="83">
        <v>13632</v>
      </c>
      <c r="F55" s="83">
        <v>3202</v>
      </c>
      <c r="G55" s="84">
        <v>2.032</v>
      </c>
      <c r="H55" s="84">
        <v>4.7889999999999997</v>
      </c>
      <c r="I55" s="84">
        <v>3.2757000000000001</v>
      </c>
      <c r="J55" s="84">
        <v>3.6223999999999998</v>
      </c>
      <c r="K55" s="84">
        <v>2.6533000000000002</v>
      </c>
      <c r="L55" s="84">
        <v>0.68830000000000002</v>
      </c>
      <c r="M55" s="85" t="s">
        <v>88</v>
      </c>
      <c r="N55" s="85" t="s">
        <v>88</v>
      </c>
      <c r="O55" s="86">
        <v>3.34</v>
      </c>
      <c r="P55" s="66"/>
    </row>
    <row r="56" spans="1:16" x14ac:dyDescent="0.25">
      <c r="A56" s="81">
        <v>560084</v>
      </c>
      <c r="B56" s="82" t="s">
        <v>65</v>
      </c>
      <c r="C56" s="83">
        <v>30631</v>
      </c>
      <c r="D56" s="83">
        <v>28591</v>
      </c>
      <c r="E56" s="83">
        <v>19815</v>
      </c>
      <c r="F56" s="83">
        <v>6896</v>
      </c>
      <c r="G56" s="84">
        <v>1.546</v>
      </c>
      <c r="H56" s="84">
        <v>4.1459999999999999</v>
      </c>
      <c r="I56" s="84">
        <v>2.3207</v>
      </c>
      <c r="J56" s="84">
        <v>3.1191</v>
      </c>
      <c r="K56" s="84">
        <v>1.722</v>
      </c>
      <c r="L56" s="84">
        <v>0.80469999999999997</v>
      </c>
      <c r="M56" s="85">
        <v>1</v>
      </c>
      <c r="N56" s="85" t="s">
        <v>88</v>
      </c>
      <c r="O56" s="86">
        <v>0.8</v>
      </c>
    </row>
    <row r="57" spans="1:16" x14ac:dyDescent="0.25">
      <c r="A57" s="81">
        <v>560085</v>
      </c>
      <c r="B57" s="82" t="s">
        <v>105</v>
      </c>
      <c r="C57" s="83">
        <v>13703</v>
      </c>
      <c r="D57" s="83">
        <v>1673</v>
      </c>
      <c r="E57" s="83">
        <v>8925</v>
      </c>
      <c r="F57" s="83">
        <v>241</v>
      </c>
      <c r="G57" s="84">
        <v>1.5349999999999999</v>
      </c>
      <c r="H57" s="84">
        <v>6.9420000000000002</v>
      </c>
      <c r="I57" s="84">
        <v>2.2991000000000001</v>
      </c>
      <c r="J57" s="84">
        <v>5</v>
      </c>
      <c r="K57" s="84">
        <v>2.2393000000000001</v>
      </c>
      <c r="L57" s="84">
        <v>0.13</v>
      </c>
      <c r="M57" s="85" t="s">
        <v>88</v>
      </c>
      <c r="N57" s="85" t="s">
        <v>88</v>
      </c>
      <c r="O57" s="86">
        <v>2.37</v>
      </c>
      <c r="P57" s="66"/>
    </row>
    <row r="58" spans="1:16" x14ac:dyDescent="0.25">
      <c r="A58" s="81">
        <v>560086</v>
      </c>
      <c r="B58" s="82" t="s">
        <v>106</v>
      </c>
      <c r="C58" s="83">
        <v>44594</v>
      </c>
      <c r="D58" s="83">
        <v>2336</v>
      </c>
      <c r="E58" s="83">
        <v>17120</v>
      </c>
      <c r="F58" s="83">
        <v>400</v>
      </c>
      <c r="G58" s="84">
        <v>2.605</v>
      </c>
      <c r="H58" s="84">
        <v>5.84</v>
      </c>
      <c r="I58" s="84">
        <v>4.4016999999999999</v>
      </c>
      <c r="J58" s="84">
        <v>4.4451000000000001</v>
      </c>
      <c r="K58" s="84">
        <v>4.3003999999999998</v>
      </c>
      <c r="L58" s="84">
        <v>0.1022</v>
      </c>
      <c r="M58" s="85" t="s">
        <v>88</v>
      </c>
      <c r="N58" s="85" t="s">
        <v>88</v>
      </c>
      <c r="O58" s="86">
        <v>4.4000000000000004</v>
      </c>
    </row>
    <row r="59" spans="1:16" x14ac:dyDescent="0.25">
      <c r="A59" s="81">
        <v>560087</v>
      </c>
      <c r="B59" s="82" t="s">
        <v>107</v>
      </c>
      <c r="C59" s="83">
        <v>57763</v>
      </c>
      <c r="D59" s="83">
        <v>0</v>
      </c>
      <c r="E59" s="83">
        <v>24758</v>
      </c>
      <c r="F59" s="83">
        <v>1</v>
      </c>
      <c r="G59" s="84">
        <v>2.3330000000000002</v>
      </c>
      <c r="H59" s="84">
        <v>0</v>
      </c>
      <c r="I59" s="84">
        <v>3.8672</v>
      </c>
      <c r="J59" s="84">
        <v>0</v>
      </c>
      <c r="K59" s="84">
        <v>3.8672</v>
      </c>
      <c r="L59" s="84">
        <v>0</v>
      </c>
      <c r="M59" s="85" t="s">
        <v>88</v>
      </c>
      <c r="N59" s="85" t="s">
        <v>88</v>
      </c>
      <c r="O59" s="86">
        <v>3.87</v>
      </c>
      <c r="P59" s="66"/>
    </row>
    <row r="60" spans="1:16" ht="26.25" x14ac:dyDescent="0.25">
      <c r="A60" s="81">
        <v>560088</v>
      </c>
      <c r="B60" s="82" t="s">
        <v>108</v>
      </c>
      <c r="C60" s="83">
        <v>7952</v>
      </c>
      <c r="D60" s="83">
        <v>0</v>
      </c>
      <c r="E60" s="83">
        <v>5998</v>
      </c>
      <c r="F60" s="83">
        <v>0</v>
      </c>
      <c r="G60" s="84">
        <v>1.3260000000000001</v>
      </c>
      <c r="H60" s="84">
        <v>0</v>
      </c>
      <c r="I60" s="84">
        <v>1.8884000000000001</v>
      </c>
      <c r="J60" s="84">
        <v>0</v>
      </c>
      <c r="K60" s="84">
        <v>1.8884000000000001</v>
      </c>
      <c r="L60" s="84">
        <v>0</v>
      </c>
      <c r="M60" s="85" t="s">
        <v>88</v>
      </c>
      <c r="N60" s="85" t="s">
        <v>88</v>
      </c>
      <c r="O60" s="86">
        <v>1.89</v>
      </c>
    </row>
    <row r="61" spans="1:16" ht="26.25" x14ac:dyDescent="0.25">
      <c r="A61" s="81">
        <v>560089</v>
      </c>
      <c r="B61" s="82" t="s">
        <v>109</v>
      </c>
      <c r="C61" s="83">
        <v>16451</v>
      </c>
      <c r="D61" s="83">
        <v>0</v>
      </c>
      <c r="E61" s="83">
        <v>4120</v>
      </c>
      <c r="F61" s="83">
        <v>0</v>
      </c>
      <c r="G61" s="84">
        <v>3.9929999999999999</v>
      </c>
      <c r="H61" s="84">
        <v>0</v>
      </c>
      <c r="I61" s="84">
        <v>5</v>
      </c>
      <c r="J61" s="84">
        <v>0</v>
      </c>
      <c r="K61" s="84">
        <v>5</v>
      </c>
      <c r="L61" s="84">
        <v>0</v>
      </c>
      <c r="M61" s="85" t="s">
        <v>88</v>
      </c>
      <c r="N61" s="85" t="s">
        <v>88</v>
      </c>
      <c r="O61" s="86">
        <v>5</v>
      </c>
      <c r="P61" s="66"/>
    </row>
    <row r="62" spans="1:16" ht="26.25" x14ac:dyDescent="0.25">
      <c r="A62" s="81">
        <v>560096</v>
      </c>
      <c r="B62" s="82" t="s">
        <v>110</v>
      </c>
      <c r="C62" s="83">
        <v>135</v>
      </c>
      <c r="D62" s="83">
        <v>0</v>
      </c>
      <c r="E62" s="83">
        <v>370</v>
      </c>
      <c r="F62" s="83">
        <v>0</v>
      </c>
      <c r="G62" s="84">
        <v>0.36499999999999999</v>
      </c>
      <c r="H62" s="84">
        <v>0</v>
      </c>
      <c r="I62" s="84">
        <v>0</v>
      </c>
      <c r="J62" s="84">
        <v>0</v>
      </c>
      <c r="K62" s="84">
        <v>0</v>
      </c>
      <c r="L62" s="84">
        <v>0</v>
      </c>
      <c r="M62" s="85" t="s">
        <v>88</v>
      </c>
      <c r="N62" s="85" t="s">
        <v>88</v>
      </c>
      <c r="O62" s="86">
        <v>0</v>
      </c>
    </row>
    <row r="63" spans="1:16" x14ac:dyDescent="0.25">
      <c r="A63" s="81">
        <v>560098</v>
      </c>
      <c r="B63" s="82" t="s">
        <v>111</v>
      </c>
      <c r="C63" s="83">
        <v>5115</v>
      </c>
      <c r="D63" s="83">
        <v>1</v>
      </c>
      <c r="E63" s="83">
        <v>6463</v>
      </c>
      <c r="F63" s="83">
        <v>1</v>
      </c>
      <c r="G63" s="84">
        <v>0.79100000000000004</v>
      </c>
      <c r="H63" s="84">
        <v>1</v>
      </c>
      <c r="I63" s="84">
        <v>0.83709999999999996</v>
      </c>
      <c r="J63" s="84">
        <v>0.65669999999999995</v>
      </c>
      <c r="K63" s="84">
        <v>0.83709999999999996</v>
      </c>
      <c r="L63" s="84">
        <v>0</v>
      </c>
      <c r="M63" s="85" t="s">
        <v>88</v>
      </c>
      <c r="N63" s="85" t="s">
        <v>88</v>
      </c>
      <c r="O63" s="86">
        <v>0.84</v>
      </c>
      <c r="P63" s="66"/>
    </row>
    <row r="64" spans="1:16" ht="26.25" x14ac:dyDescent="0.25">
      <c r="A64" s="81">
        <v>560099</v>
      </c>
      <c r="B64" s="82" t="s">
        <v>112</v>
      </c>
      <c r="C64" s="83">
        <v>1211</v>
      </c>
      <c r="D64" s="83">
        <v>5</v>
      </c>
      <c r="E64" s="83">
        <v>1948</v>
      </c>
      <c r="F64" s="83">
        <v>31</v>
      </c>
      <c r="G64" s="84">
        <v>0.622</v>
      </c>
      <c r="H64" s="84">
        <v>0.161</v>
      </c>
      <c r="I64" s="84">
        <v>0.505</v>
      </c>
      <c r="J64" s="84">
        <v>0</v>
      </c>
      <c r="K64" s="84">
        <v>0.49690000000000001</v>
      </c>
      <c r="L64" s="84">
        <v>0</v>
      </c>
      <c r="M64" s="85" t="s">
        <v>88</v>
      </c>
      <c r="N64" s="85" t="s">
        <v>88</v>
      </c>
      <c r="O64" s="86">
        <v>0.5</v>
      </c>
    </row>
    <row r="65" spans="1:16" x14ac:dyDescent="0.25">
      <c r="A65" s="81">
        <v>560205</v>
      </c>
      <c r="B65" s="82" t="s">
        <v>113</v>
      </c>
      <c r="C65" s="83">
        <v>99</v>
      </c>
      <c r="D65" s="83">
        <v>123</v>
      </c>
      <c r="E65" s="83">
        <v>41</v>
      </c>
      <c r="F65" s="83">
        <v>24</v>
      </c>
      <c r="G65" s="84">
        <v>2.415</v>
      </c>
      <c r="H65" s="84">
        <v>5.125</v>
      </c>
      <c r="I65" s="84">
        <v>4.0282999999999998</v>
      </c>
      <c r="J65" s="84">
        <v>3.8854000000000002</v>
      </c>
      <c r="K65" s="84">
        <v>2.5419</v>
      </c>
      <c r="L65" s="84">
        <v>1.4337</v>
      </c>
      <c r="M65" s="85" t="s">
        <v>88</v>
      </c>
      <c r="N65" s="85" t="s">
        <v>88</v>
      </c>
      <c r="O65" s="86">
        <v>3.98</v>
      </c>
      <c r="P65" s="66"/>
    </row>
    <row r="66" spans="1:16" ht="26.25" x14ac:dyDescent="0.25">
      <c r="A66" s="81">
        <v>560206</v>
      </c>
      <c r="B66" s="82" t="s">
        <v>66</v>
      </c>
      <c r="C66" s="83">
        <v>156420</v>
      </c>
      <c r="D66" s="83">
        <v>2</v>
      </c>
      <c r="E66" s="83">
        <v>70749</v>
      </c>
      <c r="F66" s="83">
        <v>10</v>
      </c>
      <c r="G66" s="84">
        <v>2.2109999999999999</v>
      </c>
      <c r="H66" s="84">
        <v>0.2</v>
      </c>
      <c r="I66" s="84">
        <v>3.6274000000000002</v>
      </c>
      <c r="J66" s="84">
        <v>3.0499999999999999E-2</v>
      </c>
      <c r="K66" s="84">
        <v>3.6274000000000002</v>
      </c>
      <c r="L66" s="84">
        <v>0</v>
      </c>
      <c r="M66" s="85" t="s">
        <v>88</v>
      </c>
      <c r="N66" s="85" t="s">
        <v>88</v>
      </c>
      <c r="O66" s="86">
        <v>3.63</v>
      </c>
    </row>
    <row r="67" spans="1:16" ht="26.25" x14ac:dyDescent="0.25">
      <c r="A67" s="81">
        <v>560214</v>
      </c>
      <c r="B67" s="82" t="s">
        <v>67</v>
      </c>
      <c r="C67" s="83">
        <v>170842</v>
      </c>
      <c r="D67" s="83">
        <v>122494</v>
      </c>
      <c r="E67" s="83">
        <v>81625</v>
      </c>
      <c r="F67" s="83">
        <v>26554</v>
      </c>
      <c r="G67" s="84">
        <v>2.093</v>
      </c>
      <c r="H67" s="84">
        <v>4.6130000000000004</v>
      </c>
      <c r="I67" s="84">
        <v>3.3956</v>
      </c>
      <c r="J67" s="84">
        <v>3.4847000000000001</v>
      </c>
      <c r="K67" s="84">
        <v>2.5636000000000001</v>
      </c>
      <c r="L67" s="84">
        <v>0.85370000000000001</v>
      </c>
      <c r="M67" s="85" t="s">
        <v>88</v>
      </c>
      <c r="N67" s="85" t="s">
        <v>88</v>
      </c>
      <c r="O67" s="86">
        <v>3.42</v>
      </c>
    </row>
    <row r="68" spans="1:16" x14ac:dyDescent="0.25">
      <c r="O68" s="88"/>
    </row>
    <row r="69" spans="1:16" x14ac:dyDescent="0.25">
      <c r="O69" s="88"/>
    </row>
    <row r="70" spans="1:16" x14ac:dyDescent="0.25">
      <c r="O70" s="88"/>
    </row>
  </sheetData>
  <mergeCells count="12">
    <mergeCell ref="M4:N4"/>
    <mergeCell ref="K1:O1"/>
    <mergeCell ref="I1:J1"/>
    <mergeCell ref="A2:O2"/>
    <mergeCell ref="A3:O3"/>
    <mergeCell ref="A4:A5"/>
    <mergeCell ref="B4:B5"/>
    <mergeCell ref="C4:D4"/>
    <mergeCell ref="E4:F4"/>
    <mergeCell ref="G4:H4"/>
    <mergeCell ref="I4:J4"/>
    <mergeCell ref="K4:L4"/>
  </mergeCells>
  <pageMargins left="0.7" right="0.7" top="0.75" bottom="0.75" header="0.3" footer="0.3"/>
  <pageSetup paperSize="9" scale="73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69"/>
  <sheetViews>
    <sheetView view="pageBreakPreview" zoomScale="93" zoomScaleNormal="100" zoomScaleSheetLayoutView="93" workbookViewId="0">
      <selection activeCell="I8" sqref="I8"/>
    </sheetView>
  </sheetViews>
  <sheetFormatPr defaultRowHeight="15" x14ac:dyDescent="0.25"/>
  <cols>
    <col min="1" max="1" width="39.140625" customWidth="1"/>
    <col min="2" max="2" width="20.28515625" customWidth="1"/>
    <col min="3" max="3" width="23.140625" customWidth="1"/>
    <col min="4" max="4" width="9.140625" hidden="1" customWidth="1"/>
    <col min="5" max="5" width="9.140625" customWidth="1"/>
    <col min="7" max="7" width="9.140625" customWidth="1"/>
    <col min="10" max="10" width="17" customWidth="1"/>
    <col min="256" max="256" width="39.140625" customWidth="1"/>
    <col min="257" max="257" width="13.85546875" customWidth="1"/>
    <col min="258" max="258" width="19" customWidth="1"/>
    <col min="512" max="512" width="39.140625" customWidth="1"/>
    <col min="513" max="513" width="13.85546875" customWidth="1"/>
    <col min="514" max="514" width="19" customWidth="1"/>
    <col min="768" max="768" width="39.140625" customWidth="1"/>
    <col min="769" max="769" width="13.85546875" customWidth="1"/>
    <col min="770" max="770" width="19" customWidth="1"/>
    <col min="1024" max="1024" width="39.140625" customWidth="1"/>
    <col min="1025" max="1025" width="13.85546875" customWidth="1"/>
    <col min="1026" max="1026" width="19" customWidth="1"/>
    <col min="1280" max="1280" width="39.140625" customWidth="1"/>
    <col min="1281" max="1281" width="13.85546875" customWidth="1"/>
    <col min="1282" max="1282" width="19" customWidth="1"/>
    <col min="1536" max="1536" width="39.140625" customWidth="1"/>
    <col min="1537" max="1537" width="13.85546875" customWidth="1"/>
    <col min="1538" max="1538" width="19" customWidth="1"/>
    <col min="1792" max="1792" width="39.140625" customWidth="1"/>
    <col min="1793" max="1793" width="13.85546875" customWidth="1"/>
    <col min="1794" max="1794" width="19" customWidth="1"/>
    <col min="2048" max="2048" width="39.140625" customWidth="1"/>
    <col min="2049" max="2049" width="13.85546875" customWidth="1"/>
    <col min="2050" max="2050" width="19" customWidth="1"/>
    <col min="2304" max="2304" width="39.140625" customWidth="1"/>
    <col min="2305" max="2305" width="13.85546875" customWidth="1"/>
    <col min="2306" max="2306" width="19" customWidth="1"/>
    <col min="2560" max="2560" width="39.140625" customWidth="1"/>
    <col min="2561" max="2561" width="13.85546875" customWidth="1"/>
    <col min="2562" max="2562" width="19" customWidth="1"/>
    <col min="2816" max="2816" width="39.140625" customWidth="1"/>
    <col min="2817" max="2817" width="13.85546875" customWidth="1"/>
    <col min="2818" max="2818" width="19" customWidth="1"/>
    <col min="3072" max="3072" width="39.140625" customWidth="1"/>
    <col min="3073" max="3073" width="13.85546875" customWidth="1"/>
    <col min="3074" max="3074" width="19" customWidth="1"/>
    <col min="3328" max="3328" width="39.140625" customWidth="1"/>
    <col min="3329" max="3329" width="13.85546875" customWidth="1"/>
    <col min="3330" max="3330" width="19" customWidth="1"/>
    <col min="3584" max="3584" width="39.140625" customWidth="1"/>
    <col min="3585" max="3585" width="13.85546875" customWidth="1"/>
    <col min="3586" max="3586" width="19" customWidth="1"/>
    <col min="3840" max="3840" width="39.140625" customWidth="1"/>
    <col min="3841" max="3841" width="13.85546875" customWidth="1"/>
    <col min="3842" max="3842" width="19" customWidth="1"/>
    <col min="4096" max="4096" width="39.140625" customWidth="1"/>
    <col min="4097" max="4097" width="13.85546875" customWidth="1"/>
    <col min="4098" max="4098" width="19" customWidth="1"/>
    <col min="4352" max="4352" width="39.140625" customWidth="1"/>
    <col min="4353" max="4353" width="13.85546875" customWidth="1"/>
    <col min="4354" max="4354" width="19" customWidth="1"/>
    <col min="4608" max="4608" width="39.140625" customWidth="1"/>
    <col min="4609" max="4609" width="13.85546875" customWidth="1"/>
    <col min="4610" max="4610" width="19" customWidth="1"/>
    <col min="4864" max="4864" width="39.140625" customWidth="1"/>
    <col min="4865" max="4865" width="13.85546875" customWidth="1"/>
    <col min="4866" max="4866" width="19" customWidth="1"/>
    <col min="5120" max="5120" width="39.140625" customWidth="1"/>
    <col min="5121" max="5121" width="13.85546875" customWidth="1"/>
    <col min="5122" max="5122" width="19" customWidth="1"/>
    <col min="5376" max="5376" width="39.140625" customWidth="1"/>
    <col min="5377" max="5377" width="13.85546875" customWidth="1"/>
    <col min="5378" max="5378" width="19" customWidth="1"/>
    <col min="5632" max="5632" width="39.140625" customWidth="1"/>
    <col min="5633" max="5633" width="13.85546875" customWidth="1"/>
    <col min="5634" max="5634" width="19" customWidth="1"/>
    <col min="5888" max="5888" width="39.140625" customWidth="1"/>
    <col min="5889" max="5889" width="13.85546875" customWidth="1"/>
    <col min="5890" max="5890" width="19" customWidth="1"/>
    <col min="6144" max="6144" width="39.140625" customWidth="1"/>
    <col min="6145" max="6145" width="13.85546875" customWidth="1"/>
    <col min="6146" max="6146" width="19" customWidth="1"/>
    <col min="6400" max="6400" width="39.140625" customWidth="1"/>
    <col min="6401" max="6401" width="13.85546875" customWidth="1"/>
    <col min="6402" max="6402" width="19" customWidth="1"/>
    <col min="6656" max="6656" width="39.140625" customWidth="1"/>
    <col min="6657" max="6657" width="13.85546875" customWidth="1"/>
    <col min="6658" max="6658" width="19" customWidth="1"/>
    <col min="6912" max="6912" width="39.140625" customWidth="1"/>
    <col min="6913" max="6913" width="13.85546875" customWidth="1"/>
    <col min="6914" max="6914" width="19" customWidth="1"/>
    <col min="7168" max="7168" width="39.140625" customWidth="1"/>
    <col min="7169" max="7169" width="13.85546875" customWidth="1"/>
    <col min="7170" max="7170" width="19" customWidth="1"/>
    <col min="7424" max="7424" width="39.140625" customWidth="1"/>
    <col min="7425" max="7425" width="13.85546875" customWidth="1"/>
    <col min="7426" max="7426" width="19" customWidth="1"/>
    <col min="7680" max="7680" width="39.140625" customWidth="1"/>
    <col min="7681" max="7681" width="13.85546875" customWidth="1"/>
    <col min="7682" max="7682" width="19" customWidth="1"/>
    <col min="7936" max="7936" width="39.140625" customWidth="1"/>
    <col min="7937" max="7937" width="13.85546875" customWidth="1"/>
    <col min="7938" max="7938" width="19" customWidth="1"/>
    <col min="8192" max="8192" width="39.140625" customWidth="1"/>
    <col min="8193" max="8193" width="13.85546875" customWidth="1"/>
    <col min="8194" max="8194" width="19" customWidth="1"/>
    <col min="8448" max="8448" width="39.140625" customWidth="1"/>
    <col min="8449" max="8449" width="13.85546875" customWidth="1"/>
    <col min="8450" max="8450" width="19" customWidth="1"/>
    <col min="8704" max="8704" width="39.140625" customWidth="1"/>
    <col min="8705" max="8705" width="13.85546875" customWidth="1"/>
    <col min="8706" max="8706" width="19" customWidth="1"/>
    <col min="8960" max="8960" width="39.140625" customWidth="1"/>
    <col min="8961" max="8961" width="13.85546875" customWidth="1"/>
    <col min="8962" max="8962" width="19" customWidth="1"/>
    <col min="9216" max="9216" width="39.140625" customWidth="1"/>
    <col min="9217" max="9217" width="13.85546875" customWidth="1"/>
    <col min="9218" max="9218" width="19" customWidth="1"/>
    <col min="9472" max="9472" width="39.140625" customWidth="1"/>
    <col min="9473" max="9473" width="13.85546875" customWidth="1"/>
    <col min="9474" max="9474" width="19" customWidth="1"/>
    <col min="9728" max="9728" width="39.140625" customWidth="1"/>
    <col min="9729" max="9729" width="13.85546875" customWidth="1"/>
    <col min="9730" max="9730" width="19" customWidth="1"/>
    <col min="9984" max="9984" width="39.140625" customWidth="1"/>
    <col min="9985" max="9985" width="13.85546875" customWidth="1"/>
    <col min="9986" max="9986" width="19" customWidth="1"/>
    <col min="10240" max="10240" width="39.140625" customWidth="1"/>
    <col min="10241" max="10241" width="13.85546875" customWidth="1"/>
    <col min="10242" max="10242" width="19" customWidth="1"/>
    <col min="10496" max="10496" width="39.140625" customWidth="1"/>
    <col min="10497" max="10497" width="13.85546875" customWidth="1"/>
    <col min="10498" max="10498" width="19" customWidth="1"/>
    <col min="10752" max="10752" width="39.140625" customWidth="1"/>
    <col min="10753" max="10753" width="13.85546875" customWidth="1"/>
    <col min="10754" max="10754" width="19" customWidth="1"/>
    <col min="11008" max="11008" width="39.140625" customWidth="1"/>
    <col min="11009" max="11009" width="13.85546875" customWidth="1"/>
    <col min="11010" max="11010" width="19" customWidth="1"/>
    <col min="11264" max="11264" width="39.140625" customWidth="1"/>
    <col min="11265" max="11265" width="13.85546875" customWidth="1"/>
    <col min="11266" max="11266" width="19" customWidth="1"/>
    <col min="11520" max="11520" width="39.140625" customWidth="1"/>
    <col min="11521" max="11521" width="13.85546875" customWidth="1"/>
    <col min="11522" max="11522" width="19" customWidth="1"/>
    <col min="11776" max="11776" width="39.140625" customWidth="1"/>
    <col min="11777" max="11777" width="13.85546875" customWidth="1"/>
    <col min="11778" max="11778" width="19" customWidth="1"/>
    <col min="12032" max="12032" width="39.140625" customWidth="1"/>
    <col min="12033" max="12033" width="13.85546875" customWidth="1"/>
    <col min="12034" max="12034" width="19" customWidth="1"/>
    <col min="12288" max="12288" width="39.140625" customWidth="1"/>
    <col min="12289" max="12289" width="13.85546875" customWidth="1"/>
    <col min="12290" max="12290" width="19" customWidth="1"/>
    <col min="12544" max="12544" width="39.140625" customWidth="1"/>
    <col min="12545" max="12545" width="13.85546875" customWidth="1"/>
    <col min="12546" max="12546" width="19" customWidth="1"/>
    <col min="12800" max="12800" width="39.140625" customWidth="1"/>
    <col min="12801" max="12801" width="13.85546875" customWidth="1"/>
    <col min="12802" max="12802" width="19" customWidth="1"/>
    <col min="13056" max="13056" width="39.140625" customWidth="1"/>
    <col min="13057" max="13057" width="13.85546875" customWidth="1"/>
    <col min="13058" max="13058" width="19" customWidth="1"/>
    <col min="13312" max="13312" width="39.140625" customWidth="1"/>
    <col min="13313" max="13313" width="13.85546875" customWidth="1"/>
    <col min="13314" max="13314" width="19" customWidth="1"/>
    <col min="13568" max="13568" width="39.140625" customWidth="1"/>
    <col min="13569" max="13569" width="13.85546875" customWidth="1"/>
    <col min="13570" max="13570" width="19" customWidth="1"/>
    <col min="13824" max="13824" width="39.140625" customWidth="1"/>
    <col min="13825" max="13825" width="13.85546875" customWidth="1"/>
    <col min="13826" max="13826" width="19" customWidth="1"/>
    <col min="14080" max="14080" width="39.140625" customWidth="1"/>
    <col min="14081" max="14081" width="13.85546875" customWidth="1"/>
    <col min="14082" max="14082" width="19" customWidth="1"/>
    <col min="14336" max="14336" width="39.140625" customWidth="1"/>
    <col min="14337" max="14337" width="13.85546875" customWidth="1"/>
    <col min="14338" max="14338" width="19" customWidth="1"/>
    <col min="14592" max="14592" width="39.140625" customWidth="1"/>
    <col min="14593" max="14593" width="13.85546875" customWidth="1"/>
    <col min="14594" max="14594" width="19" customWidth="1"/>
    <col min="14848" max="14848" width="39.140625" customWidth="1"/>
    <col min="14849" max="14849" width="13.85546875" customWidth="1"/>
    <col min="14850" max="14850" width="19" customWidth="1"/>
    <col min="15104" max="15104" width="39.140625" customWidth="1"/>
    <col min="15105" max="15105" width="13.85546875" customWidth="1"/>
    <col min="15106" max="15106" width="19" customWidth="1"/>
    <col min="15360" max="15360" width="39.140625" customWidth="1"/>
    <col min="15361" max="15361" width="13.85546875" customWidth="1"/>
    <col min="15362" max="15362" width="19" customWidth="1"/>
    <col min="15616" max="15616" width="39.140625" customWidth="1"/>
    <col min="15617" max="15617" width="13.85546875" customWidth="1"/>
    <col min="15618" max="15618" width="19" customWidth="1"/>
    <col min="15872" max="15872" width="39.140625" customWidth="1"/>
    <col min="15873" max="15873" width="13.85546875" customWidth="1"/>
    <col min="15874" max="15874" width="19" customWidth="1"/>
    <col min="16128" max="16128" width="39.140625" customWidth="1"/>
    <col min="16129" max="16129" width="13.85546875" customWidth="1"/>
    <col min="16130" max="16130" width="19" customWidth="1"/>
  </cols>
  <sheetData>
    <row r="1" spans="1:7" ht="58.5" customHeight="1" x14ac:dyDescent="0.25">
      <c r="A1" s="1"/>
      <c r="B1" s="352" t="s">
        <v>252</v>
      </c>
      <c r="C1" s="352"/>
      <c r="D1" s="352"/>
    </row>
    <row r="2" spans="1:7" ht="74.25" customHeight="1" x14ac:dyDescent="0.25">
      <c r="A2" s="353" t="s">
        <v>339</v>
      </c>
      <c r="B2" s="353"/>
      <c r="C2" s="353"/>
      <c r="D2" s="24"/>
      <c r="E2" s="24"/>
      <c r="F2" s="24"/>
      <c r="G2" s="24"/>
    </row>
    <row r="3" spans="1:7" ht="23.25" customHeight="1" x14ac:dyDescent="0.25">
      <c r="A3" s="354"/>
      <c r="B3" s="354" t="s">
        <v>3</v>
      </c>
      <c r="C3" s="354"/>
    </row>
    <row r="4" spans="1:7" x14ac:dyDescent="0.25">
      <c r="A4" s="354"/>
      <c r="B4" s="27" t="s">
        <v>4</v>
      </c>
      <c r="C4" s="27" t="s">
        <v>5</v>
      </c>
    </row>
    <row r="5" spans="1:7" ht="19.5" customHeight="1" x14ac:dyDescent="0.25">
      <c r="A5" s="349" t="s">
        <v>22</v>
      </c>
      <c r="B5" s="350"/>
      <c r="C5" s="351"/>
    </row>
    <row r="6" spans="1:7" ht="16.5" customHeight="1" x14ac:dyDescent="0.25">
      <c r="A6" s="32" t="s">
        <v>17</v>
      </c>
      <c r="B6" s="31">
        <f>B7+B8+B14+B20</f>
        <v>1100</v>
      </c>
      <c r="C6" s="31">
        <f>C7+C8+C14+C20</f>
        <v>6327717</v>
      </c>
    </row>
    <row r="7" spans="1:7" x14ac:dyDescent="0.25">
      <c r="A7" s="18" t="s">
        <v>12</v>
      </c>
      <c r="B7" s="19">
        <v>275</v>
      </c>
      <c r="C7" s="20">
        <v>1581930</v>
      </c>
    </row>
    <row r="8" spans="1:7" x14ac:dyDescent="0.25">
      <c r="A8" s="18" t="s">
        <v>13</v>
      </c>
      <c r="B8" s="19">
        <f>SUM(B9:B13)</f>
        <v>306</v>
      </c>
      <c r="C8" s="20">
        <f>SUM(C9:C13)</f>
        <v>1760258</v>
      </c>
    </row>
    <row r="9" spans="1:7" x14ac:dyDescent="0.25">
      <c r="A9" s="21" t="s">
        <v>7</v>
      </c>
      <c r="B9" s="21">
        <v>136</v>
      </c>
      <c r="C9" s="22">
        <v>789477</v>
      </c>
    </row>
    <row r="10" spans="1:7" x14ac:dyDescent="0.25">
      <c r="A10" s="21" t="s">
        <v>8</v>
      </c>
      <c r="B10" s="21">
        <v>20</v>
      </c>
      <c r="C10" s="22">
        <v>113088</v>
      </c>
    </row>
    <row r="11" spans="1:7" x14ac:dyDescent="0.25">
      <c r="A11" s="23" t="s">
        <v>9</v>
      </c>
      <c r="B11" s="21">
        <v>93</v>
      </c>
      <c r="C11" s="22">
        <v>533724</v>
      </c>
    </row>
    <row r="12" spans="1:7" x14ac:dyDescent="0.25">
      <c r="A12" s="21" t="s">
        <v>10</v>
      </c>
      <c r="B12" s="21">
        <v>5</v>
      </c>
      <c r="C12" s="22">
        <v>26295</v>
      </c>
    </row>
    <row r="13" spans="1:7" x14ac:dyDescent="0.25">
      <c r="A13" s="21" t="s">
        <v>11</v>
      </c>
      <c r="B13" s="21">
        <v>52</v>
      </c>
      <c r="C13" s="22">
        <v>297674</v>
      </c>
    </row>
    <row r="14" spans="1:7" x14ac:dyDescent="0.25">
      <c r="A14" s="18" t="s">
        <v>14</v>
      </c>
      <c r="B14" s="19">
        <f>SUM(B15:B19)</f>
        <v>244</v>
      </c>
      <c r="C14" s="20">
        <f>SUM(C15:C19)</f>
        <v>1403602</v>
      </c>
    </row>
    <row r="15" spans="1:7" x14ac:dyDescent="0.25">
      <c r="A15" s="21" t="s">
        <v>7</v>
      </c>
      <c r="B15" s="21">
        <v>120</v>
      </c>
      <c r="C15" s="22">
        <v>682003</v>
      </c>
    </row>
    <row r="16" spans="1:7" x14ac:dyDescent="0.25">
      <c r="A16" s="21" t="s">
        <v>8</v>
      </c>
      <c r="B16" s="21">
        <v>17</v>
      </c>
      <c r="C16" s="22">
        <v>102603</v>
      </c>
    </row>
    <row r="17" spans="1:3" x14ac:dyDescent="0.25">
      <c r="A17" s="23" t="s">
        <v>9</v>
      </c>
      <c r="B17" s="21">
        <v>58</v>
      </c>
      <c r="C17" s="22">
        <v>335243</v>
      </c>
    </row>
    <row r="18" spans="1:3" x14ac:dyDescent="0.25">
      <c r="A18" s="21" t="s">
        <v>10</v>
      </c>
      <c r="B18" s="21">
        <v>6</v>
      </c>
      <c r="C18" s="22">
        <v>37205</v>
      </c>
    </row>
    <row r="19" spans="1:3" x14ac:dyDescent="0.25">
      <c r="A19" s="21" t="s">
        <v>11</v>
      </c>
      <c r="B19" s="21">
        <v>43</v>
      </c>
      <c r="C19" s="22">
        <v>246548</v>
      </c>
    </row>
    <row r="20" spans="1:3" x14ac:dyDescent="0.25">
      <c r="A20" s="18" t="s">
        <v>15</v>
      </c>
      <c r="B20" s="19">
        <v>275</v>
      </c>
      <c r="C20" s="20">
        <v>1581927</v>
      </c>
    </row>
    <row r="21" spans="1:3" ht="21.75" customHeight="1" x14ac:dyDescent="0.25">
      <c r="A21" s="349" t="s">
        <v>69</v>
      </c>
      <c r="B21" s="350"/>
      <c r="C21" s="351"/>
    </row>
    <row r="22" spans="1:3" x14ac:dyDescent="0.25">
      <c r="A22" s="32" t="s">
        <v>68</v>
      </c>
      <c r="B22" s="31">
        <f>B23+B24+B30+B36</f>
        <v>4275</v>
      </c>
      <c r="C22" s="31">
        <f>C23+C24+C30+C36</f>
        <v>500202584</v>
      </c>
    </row>
    <row r="23" spans="1:3" x14ac:dyDescent="0.25">
      <c r="A23" s="18" t="s">
        <v>12</v>
      </c>
      <c r="B23" s="59">
        <v>1119</v>
      </c>
      <c r="C23" s="20">
        <v>128226461</v>
      </c>
    </row>
    <row r="24" spans="1:3" x14ac:dyDescent="0.25">
      <c r="A24" s="18" t="s">
        <v>13</v>
      </c>
      <c r="B24" s="59">
        <f>SUM(B25:B29)</f>
        <v>1177</v>
      </c>
      <c r="C24" s="20">
        <f>SUM(C25:C29)</f>
        <v>135865915</v>
      </c>
    </row>
    <row r="25" spans="1:3" x14ac:dyDescent="0.25">
      <c r="A25" s="21" t="s">
        <v>7</v>
      </c>
      <c r="B25" s="21">
        <v>166</v>
      </c>
      <c r="C25" s="22">
        <v>19103388</v>
      </c>
    </row>
    <row r="26" spans="1:3" x14ac:dyDescent="0.25">
      <c r="A26" s="21" t="s">
        <v>8</v>
      </c>
      <c r="B26" s="21">
        <v>140</v>
      </c>
      <c r="C26" s="22">
        <v>16156853</v>
      </c>
    </row>
    <row r="27" spans="1:3" x14ac:dyDescent="0.25">
      <c r="A27" s="23" t="s">
        <v>9</v>
      </c>
      <c r="B27" s="21">
        <v>243</v>
      </c>
      <c r="C27" s="22">
        <v>27850503</v>
      </c>
    </row>
    <row r="28" spans="1:3" x14ac:dyDescent="0.25">
      <c r="A28" s="21" t="s">
        <v>10</v>
      </c>
      <c r="B28" s="21">
        <v>80</v>
      </c>
      <c r="C28" s="22">
        <v>9239625</v>
      </c>
    </row>
    <row r="29" spans="1:3" x14ac:dyDescent="0.25">
      <c r="A29" s="21" t="s">
        <v>11</v>
      </c>
      <c r="B29" s="21">
        <v>548</v>
      </c>
      <c r="C29" s="22">
        <v>63515546</v>
      </c>
    </row>
    <row r="30" spans="1:3" x14ac:dyDescent="0.25">
      <c r="A30" s="18" t="s">
        <v>14</v>
      </c>
      <c r="B30" s="59">
        <f>SUM(B31:B35)</f>
        <v>992</v>
      </c>
      <c r="C30" s="20">
        <f>SUM(C31:C35)</f>
        <v>118055108</v>
      </c>
    </row>
    <row r="31" spans="1:3" x14ac:dyDescent="0.25">
      <c r="A31" s="21" t="s">
        <v>7</v>
      </c>
      <c r="B31" s="21">
        <v>146</v>
      </c>
      <c r="C31" s="22">
        <v>17323413</v>
      </c>
    </row>
    <row r="32" spans="1:3" x14ac:dyDescent="0.25">
      <c r="A32" s="21" t="s">
        <v>8</v>
      </c>
      <c r="B32" s="21">
        <v>114</v>
      </c>
      <c r="C32" s="22">
        <v>13597549</v>
      </c>
    </row>
    <row r="33" spans="1:3" x14ac:dyDescent="0.25">
      <c r="A33" s="23" t="s">
        <v>9</v>
      </c>
      <c r="B33" s="21">
        <v>182</v>
      </c>
      <c r="C33" s="22">
        <v>21677082</v>
      </c>
    </row>
    <row r="34" spans="1:3" x14ac:dyDescent="0.25">
      <c r="A34" s="21" t="s">
        <v>10</v>
      </c>
      <c r="B34" s="21">
        <v>55</v>
      </c>
      <c r="C34" s="22">
        <v>6583515</v>
      </c>
    </row>
    <row r="35" spans="1:3" x14ac:dyDescent="0.25">
      <c r="A35" s="21" t="s">
        <v>11</v>
      </c>
      <c r="B35" s="21">
        <v>495</v>
      </c>
      <c r="C35" s="22">
        <v>58873549</v>
      </c>
    </row>
    <row r="36" spans="1:3" x14ac:dyDescent="0.25">
      <c r="A36" s="18" t="s">
        <v>15</v>
      </c>
      <c r="B36" s="59">
        <f>SUM(B37:B41)</f>
        <v>987</v>
      </c>
      <c r="C36" s="20">
        <f>SUM(C37:C41)</f>
        <v>118055100</v>
      </c>
    </row>
    <row r="37" spans="1:3" x14ac:dyDescent="0.25">
      <c r="A37" s="21" t="s">
        <v>7</v>
      </c>
      <c r="B37" s="21">
        <v>144</v>
      </c>
      <c r="C37" s="22">
        <v>17323411</v>
      </c>
    </row>
    <row r="38" spans="1:3" x14ac:dyDescent="0.25">
      <c r="A38" s="21" t="s">
        <v>8</v>
      </c>
      <c r="B38" s="21">
        <v>114</v>
      </c>
      <c r="C38" s="22">
        <v>13597548</v>
      </c>
    </row>
    <row r="39" spans="1:3" x14ac:dyDescent="0.25">
      <c r="A39" s="23" t="s">
        <v>9</v>
      </c>
      <c r="B39" s="21">
        <v>183</v>
      </c>
      <c r="C39" s="22">
        <v>21677079</v>
      </c>
    </row>
    <row r="40" spans="1:3" x14ac:dyDescent="0.25">
      <c r="A40" s="21" t="s">
        <v>10</v>
      </c>
      <c r="B40" s="21">
        <v>54</v>
      </c>
      <c r="C40" s="22">
        <v>6583513</v>
      </c>
    </row>
    <row r="41" spans="1:3" x14ac:dyDescent="0.25">
      <c r="A41" s="21" t="s">
        <v>11</v>
      </c>
      <c r="B41" s="21">
        <v>492</v>
      </c>
      <c r="C41" s="22">
        <v>58873549</v>
      </c>
    </row>
    <row r="42" spans="1:3" ht="18" customHeight="1" x14ac:dyDescent="0.25">
      <c r="A42" s="346" t="s">
        <v>319</v>
      </c>
      <c r="B42" s="347"/>
      <c r="C42" s="348"/>
    </row>
    <row r="43" spans="1:3" x14ac:dyDescent="0.25">
      <c r="A43" s="269" t="s">
        <v>321</v>
      </c>
      <c r="B43" s="270">
        <v>7</v>
      </c>
      <c r="C43" s="271">
        <v>1152607.05</v>
      </c>
    </row>
    <row r="44" spans="1:3" x14ac:dyDescent="0.25">
      <c r="A44" s="269" t="s">
        <v>12</v>
      </c>
      <c r="B44" s="270">
        <v>1</v>
      </c>
      <c r="C44" s="271">
        <v>164658.15</v>
      </c>
    </row>
    <row r="45" spans="1:3" x14ac:dyDescent="0.25">
      <c r="A45" s="272" t="s">
        <v>9</v>
      </c>
      <c r="B45" s="273">
        <v>1</v>
      </c>
      <c r="C45" s="274">
        <v>164658.15</v>
      </c>
    </row>
    <row r="46" spans="1:3" x14ac:dyDescent="0.25">
      <c r="A46" s="269" t="s">
        <v>13</v>
      </c>
      <c r="B46" s="270">
        <v>2</v>
      </c>
      <c r="C46" s="271">
        <v>329316.3</v>
      </c>
    </row>
    <row r="47" spans="1:3" x14ac:dyDescent="0.25">
      <c r="A47" s="269" t="s">
        <v>14</v>
      </c>
      <c r="B47" s="270">
        <v>3</v>
      </c>
      <c r="C47" s="271">
        <v>493974.45</v>
      </c>
    </row>
    <row r="48" spans="1:3" x14ac:dyDescent="0.25">
      <c r="A48" s="272" t="s">
        <v>8</v>
      </c>
      <c r="B48" s="273">
        <v>1</v>
      </c>
      <c r="C48" s="274">
        <v>164658.15</v>
      </c>
    </row>
    <row r="49" spans="1:3" x14ac:dyDescent="0.25">
      <c r="A49" s="272" t="s">
        <v>11</v>
      </c>
      <c r="B49" s="273">
        <v>2</v>
      </c>
      <c r="C49" s="274">
        <v>329316.3</v>
      </c>
    </row>
    <row r="50" spans="1:3" x14ac:dyDescent="0.25">
      <c r="A50" s="269" t="s">
        <v>15</v>
      </c>
      <c r="B50" s="270">
        <v>1</v>
      </c>
      <c r="C50" s="271">
        <v>164658.15</v>
      </c>
    </row>
    <row r="51" spans="1:3" x14ac:dyDescent="0.25">
      <c r="A51" s="269" t="s">
        <v>322</v>
      </c>
      <c r="B51" s="270">
        <v>60</v>
      </c>
      <c r="C51" s="271">
        <v>7920777.5999999996</v>
      </c>
    </row>
    <row r="52" spans="1:3" x14ac:dyDescent="0.25">
      <c r="A52" s="269" t="s">
        <v>12</v>
      </c>
      <c r="B52" s="270">
        <v>6</v>
      </c>
      <c r="C52" s="271">
        <v>792077.76</v>
      </c>
    </row>
    <row r="53" spans="1:3" ht="15.75" customHeight="1" x14ac:dyDescent="0.25">
      <c r="A53" s="272" t="s">
        <v>9</v>
      </c>
      <c r="B53" s="273">
        <v>2</v>
      </c>
      <c r="C53" s="274">
        <v>264025.92</v>
      </c>
    </row>
    <row r="54" spans="1:3" x14ac:dyDescent="0.25">
      <c r="A54" s="272" t="s">
        <v>11</v>
      </c>
      <c r="B54" s="273">
        <v>4</v>
      </c>
      <c r="C54" s="274">
        <v>528051.84</v>
      </c>
    </row>
    <row r="55" spans="1:3" x14ac:dyDescent="0.25">
      <c r="A55" s="269" t="s">
        <v>13</v>
      </c>
      <c r="B55" s="270">
        <v>6</v>
      </c>
      <c r="C55" s="271">
        <v>792077.76</v>
      </c>
    </row>
    <row r="56" spans="1:3" x14ac:dyDescent="0.25">
      <c r="A56" s="272" t="s">
        <v>9</v>
      </c>
      <c r="B56" s="273">
        <v>3</v>
      </c>
      <c r="C56" s="274">
        <v>396038.88</v>
      </c>
    </row>
    <row r="57" spans="1:3" x14ac:dyDescent="0.25">
      <c r="A57" s="272" t="s">
        <v>11</v>
      </c>
      <c r="B57" s="273">
        <v>3</v>
      </c>
      <c r="C57" s="274">
        <v>396038.88</v>
      </c>
    </row>
    <row r="58" spans="1:3" x14ac:dyDescent="0.25">
      <c r="A58" s="269" t="s">
        <v>14</v>
      </c>
      <c r="B58" s="270">
        <v>24</v>
      </c>
      <c r="C58" s="271">
        <v>3168311.04</v>
      </c>
    </row>
    <row r="59" spans="1:3" x14ac:dyDescent="0.25">
      <c r="A59" s="272" t="s">
        <v>7</v>
      </c>
      <c r="B59" s="273">
        <v>3</v>
      </c>
      <c r="C59" s="274">
        <v>396038.88</v>
      </c>
    </row>
    <row r="60" spans="1:3" x14ac:dyDescent="0.25">
      <c r="A60" s="272" t="s">
        <v>8</v>
      </c>
      <c r="B60" s="273">
        <v>3</v>
      </c>
      <c r="C60" s="274">
        <v>396038.88</v>
      </c>
    </row>
    <row r="61" spans="1:3" x14ac:dyDescent="0.25">
      <c r="A61" s="272" t="s">
        <v>9</v>
      </c>
      <c r="B61" s="273">
        <v>6</v>
      </c>
      <c r="C61" s="274">
        <v>792077.76</v>
      </c>
    </row>
    <row r="62" spans="1:3" x14ac:dyDescent="0.25">
      <c r="A62" s="272" t="s">
        <v>10</v>
      </c>
      <c r="B62" s="273">
        <v>6</v>
      </c>
      <c r="C62" s="274">
        <v>792077.76</v>
      </c>
    </row>
    <row r="63" spans="1:3" x14ac:dyDescent="0.25">
      <c r="A63" s="272" t="s">
        <v>11</v>
      </c>
      <c r="B63" s="273">
        <v>6</v>
      </c>
      <c r="C63" s="274">
        <v>792077.76</v>
      </c>
    </row>
    <row r="64" spans="1:3" x14ac:dyDescent="0.25">
      <c r="A64" s="269" t="s">
        <v>15</v>
      </c>
      <c r="B64" s="270">
        <v>24</v>
      </c>
      <c r="C64" s="271">
        <v>3168311.04</v>
      </c>
    </row>
    <row r="65" spans="1:3" x14ac:dyDescent="0.25">
      <c r="A65" s="272" t="s">
        <v>7</v>
      </c>
      <c r="B65" s="273">
        <v>3</v>
      </c>
      <c r="C65" s="274">
        <v>396038.88</v>
      </c>
    </row>
    <row r="66" spans="1:3" x14ac:dyDescent="0.25">
      <c r="A66" s="272" t="s">
        <v>8</v>
      </c>
      <c r="B66" s="273">
        <v>3</v>
      </c>
      <c r="C66" s="274">
        <v>396038.88</v>
      </c>
    </row>
    <row r="67" spans="1:3" x14ac:dyDescent="0.25">
      <c r="A67" s="272" t="s">
        <v>9</v>
      </c>
      <c r="B67" s="273">
        <v>6</v>
      </c>
      <c r="C67" s="274">
        <v>792077.76</v>
      </c>
    </row>
    <row r="68" spans="1:3" x14ac:dyDescent="0.25">
      <c r="A68" s="272" t="s">
        <v>10</v>
      </c>
      <c r="B68" s="273">
        <v>6</v>
      </c>
      <c r="C68" s="274">
        <v>792077.76</v>
      </c>
    </row>
    <row r="69" spans="1:3" x14ac:dyDescent="0.25">
      <c r="A69" s="272" t="s">
        <v>11</v>
      </c>
      <c r="B69" s="273">
        <v>6</v>
      </c>
      <c r="C69" s="274">
        <v>792077.76</v>
      </c>
    </row>
    <row r="70" spans="1:3" x14ac:dyDescent="0.25">
      <c r="A70" s="269" t="s">
        <v>323</v>
      </c>
      <c r="B70" s="270">
        <v>20</v>
      </c>
      <c r="C70" s="271">
        <v>2985078.4</v>
      </c>
    </row>
    <row r="71" spans="1:3" x14ac:dyDescent="0.25">
      <c r="A71" s="269" t="s">
        <v>12</v>
      </c>
      <c r="B71" s="270">
        <v>4</v>
      </c>
      <c r="C71" s="271">
        <v>597015.68000000005</v>
      </c>
    </row>
    <row r="72" spans="1:3" x14ac:dyDescent="0.25">
      <c r="A72" s="272" t="s">
        <v>9</v>
      </c>
      <c r="B72" s="273">
        <v>1</v>
      </c>
      <c r="C72" s="274">
        <v>149253.92000000001</v>
      </c>
    </row>
    <row r="73" spans="1:3" x14ac:dyDescent="0.25">
      <c r="A73" s="272" t="s">
        <v>10</v>
      </c>
      <c r="B73" s="273">
        <v>2</v>
      </c>
      <c r="C73" s="274">
        <v>298507.84000000003</v>
      </c>
    </row>
    <row r="74" spans="1:3" x14ac:dyDescent="0.25">
      <c r="A74" s="272" t="s">
        <v>11</v>
      </c>
      <c r="B74" s="273">
        <v>1</v>
      </c>
      <c r="C74" s="274">
        <v>149253.92000000001</v>
      </c>
    </row>
    <row r="75" spans="1:3" x14ac:dyDescent="0.25">
      <c r="A75" s="269" t="s">
        <v>13</v>
      </c>
      <c r="B75" s="270">
        <v>6</v>
      </c>
      <c r="C75" s="271">
        <v>895523.52</v>
      </c>
    </row>
    <row r="76" spans="1:3" x14ac:dyDescent="0.25">
      <c r="A76" s="272" t="s">
        <v>8</v>
      </c>
      <c r="B76" s="273">
        <v>1</v>
      </c>
      <c r="C76" s="274">
        <v>149253.92000000001</v>
      </c>
    </row>
    <row r="77" spans="1:3" x14ac:dyDescent="0.25">
      <c r="A77" s="272" t="s">
        <v>9</v>
      </c>
      <c r="B77" s="273">
        <v>1</v>
      </c>
      <c r="C77" s="274">
        <v>149253.92000000001</v>
      </c>
    </row>
    <row r="78" spans="1:3" x14ac:dyDescent="0.25">
      <c r="A78" s="272" t="s">
        <v>11</v>
      </c>
      <c r="B78" s="273">
        <v>4</v>
      </c>
      <c r="C78" s="274">
        <v>597015.68000000005</v>
      </c>
    </row>
    <row r="79" spans="1:3" x14ac:dyDescent="0.25">
      <c r="A79" s="269" t="s">
        <v>14</v>
      </c>
      <c r="B79" s="270">
        <v>5</v>
      </c>
      <c r="C79" s="271">
        <v>746269.6</v>
      </c>
    </row>
    <row r="80" spans="1:3" x14ac:dyDescent="0.25">
      <c r="A80" s="269" t="s">
        <v>15</v>
      </c>
      <c r="B80" s="270">
        <v>5</v>
      </c>
      <c r="C80" s="271">
        <v>746269.6</v>
      </c>
    </row>
    <row r="81" spans="1:3" x14ac:dyDescent="0.25">
      <c r="A81" s="269" t="s">
        <v>324</v>
      </c>
      <c r="B81" s="270">
        <v>100</v>
      </c>
      <c r="C81" s="271">
        <v>16225495</v>
      </c>
    </row>
    <row r="82" spans="1:3" x14ac:dyDescent="0.25">
      <c r="A82" s="269" t="s">
        <v>12</v>
      </c>
      <c r="B82" s="270">
        <v>26</v>
      </c>
      <c r="C82" s="271">
        <v>4218628.7</v>
      </c>
    </row>
    <row r="83" spans="1:3" x14ac:dyDescent="0.25">
      <c r="A83" s="269" t="s">
        <v>13</v>
      </c>
      <c r="B83" s="270">
        <v>53</v>
      </c>
      <c r="C83" s="271">
        <v>8599512.3499999996</v>
      </c>
    </row>
    <row r="84" spans="1:3" x14ac:dyDescent="0.25">
      <c r="A84" s="272" t="s">
        <v>7</v>
      </c>
      <c r="B84" s="273">
        <v>9</v>
      </c>
      <c r="C84" s="274">
        <v>1460294.55</v>
      </c>
    </row>
    <row r="85" spans="1:3" x14ac:dyDescent="0.25">
      <c r="A85" s="272" t="s">
        <v>8</v>
      </c>
      <c r="B85" s="273">
        <v>4</v>
      </c>
      <c r="C85" s="274">
        <v>649019.80000000005</v>
      </c>
    </row>
    <row r="86" spans="1:3" x14ac:dyDescent="0.25">
      <c r="A86" s="272" t="s">
        <v>9</v>
      </c>
      <c r="B86" s="273">
        <v>11</v>
      </c>
      <c r="C86" s="274">
        <v>1784804.45</v>
      </c>
    </row>
    <row r="87" spans="1:3" x14ac:dyDescent="0.25">
      <c r="A87" s="272" t="s">
        <v>10</v>
      </c>
      <c r="B87" s="273">
        <v>8</v>
      </c>
      <c r="C87" s="274">
        <v>1298039.6000000001</v>
      </c>
    </row>
    <row r="88" spans="1:3" x14ac:dyDescent="0.25">
      <c r="A88" s="272" t="s">
        <v>11</v>
      </c>
      <c r="B88" s="273">
        <v>21</v>
      </c>
      <c r="C88" s="274">
        <v>3407353.95</v>
      </c>
    </row>
    <row r="89" spans="1:3" x14ac:dyDescent="0.25">
      <c r="A89" s="269" t="s">
        <v>14</v>
      </c>
      <c r="B89" s="270">
        <v>10</v>
      </c>
      <c r="C89" s="271">
        <v>1622549.5</v>
      </c>
    </row>
    <row r="90" spans="1:3" x14ac:dyDescent="0.25">
      <c r="A90" s="272" t="s">
        <v>7</v>
      </c>
      <c r="B90" s="273">
        <v>2</v>
      </c>
      <c r="C90" s="274">
        <v>324509.90000000002</v>
      </c>
    </row>
    <row r="91" spans="1:3" x14ac:dyDescent="0.25">
      <c r="A91" s="272" t="s">
        <v>8</v>
      </c>
      <c r="B91" s="273">
        <v>2</v>
      </c>
      <c r="C91" s="274">
        <v>324509.90000000002</v>
      </c>
    </row>
    <row r="92" spans="1:3" x14ac:dyDescent="0.25">
      <c r="A92" s="272" t="s">
        <v>9</v>
      </c>
      <c r="B92" s="273">
        <v>2</v>
      </c>
      <c r="C92" s="274">
        <v>324509.90000000002</v>
      </c>
    </row>
    <row r="93" spans="1:3" x14ac:dyDescent="0.25">
      <c r="A93" s="272" t="s">
        <v>10</v>
      </c>
      <c r="B93" s="273">
        <v>2</v>
      </c>
      <c r="C93" s="274">
        <v>324509.90000000002</v>
      </c>
    </row>
    <row r="94" spans="1:3" x14ac:dyDescent="0.25">
      <c r="A94" s="272" t="s">
        <v>11</v>
      </c>
      <c r="B94" s="273">
        <v>2</v>
      </c>
      <c r="C94" s="274">
        <v>324509.90000000002</v>
      </c>
    </row>
    <row r="95" spans="1:3" x14ac:dyDescent="0.25">
      <c r="A95" s="269" t="s">
        <v>15</v>
      </c>
      <c r="B95" s="270">
        <v>11</v>
      </c>
      <c r="C95" s="271">
        <v>1784804.45</v>
      </c>
    </row>
    <row r="96" spans="1:3" x14ac:dyDescent="0.25">
      <c r="A96" s="272" t="s">
        <v>7</v>
      </c>
      <c r="B96" s="273">
        <v>3</v>
      </c>
      <c r="C96" s="274">
        <v>486764.85</v>
      </c>
    </row>
    <row r="97" spans="1:3" x14ac:dyDescent="0.25">
      <c r="A97" s="272" t="s">
        <v>8</v>
      </c>
      <c r="B97" s="273">
        <v>2</v>
      </c>
      <c r="C97" s="274">
        <v>324509.90000000002</v>
      </c>
    </row>
    <row r="98" spans="1:3" x14ac:dyDescent="0.25">
      <c r="A98" s="272" t="s">
        <v>9</v>
      </c>
      <c r="B98" s="273">
        <v>2</v>
      </c>
      <c r="C98" s="274">
        <v>324509.90000000002</v>
      </c>
    </row>
    <row r="99" spans="1:3" x14ac:dyDescent="0.25">
      <c r="A99" s="272" t="s">
        <v>10</v>
      </c>
      <c r="B99" s="273">
        <v>2</v>
      </c>
      <c r="C99" s="274">
        <v>324509.90000000002</v>
      </c>
    </row>
    <row r="100" spans="1:3" x14ac:dyDescent="0.25">
      <c r="A100" s="272" t="s">
        <v>11</v>
      </c>
      <c r="B100" s="273">
        <v>2</v>
      </c>
      <c r="C100" s="274">
        <v>324509.90000000002</v>
      </c>
    </row>
    <row r="101" spans="1:3" x14ac:dyDescent="0.25">
      <c r="A101" s="269" t="s">
        <v>325</v>
      </c>
      <c r="B101" s="270">
        <v>10</v>
      </c>
      <c r="C101" s="271">
        <v>2457139.9</v>
      </c>
    </row>
    <row r="102" spans="1:3" x14ac:dyDescent="0.25">
      <c r="A102" s="269" t="s">
        <v>14</v>
      </c>
      <c r="B102" s="270">
        <v>5</v>
      </c>
      <c r="C102" s="271">
        <v>1228569.95</v>
      </c>
    </row>
    <row r="103" spans="1:3" x14ac:dyDescent="0.25">
      <c r="A103" s="272" t="s">
        <v>8</v>
      </c>
      <c r="B103" s="273">
        <v>4</v>
      </c>
      <c r="C103" s="274">
        <v>982855.96</v>
      </c>
    </row>
    <row r="104" spans="1:3" x14ac:dyDescent="0.25">
      <c r="A104" s="272" t="s">
        <v>9</v>
      </c>
      <c r="B104" s="273">
        <v>1</v>
      </c>
      <c r="C104" s="274">
        <v>245713.99</v>
      </c>
    </row>
    <row r="105" spans="1:3" x14ac:dyDescent="0.25">
      <c r="A105" s="269" t="s">
        <v>15</v>
      </c>
      <c r="B105" s="270">
        <v>5</v>
      </c>
      <c r="C105" s="271">
        <v>1228569.95</v>
      </c>
    </row>
    <row r="106" spans="1:3" x14ac:dyDescent="0.25">
      <c r="A106" s="272" t="s">
        <v>8</v>
      </c>
      <c r="B106" s="273">
        <v>4</v>
      </c>
      <c r="C106" s="274">
        <v>982855.96</v>
      </c>
    </row>
    <row r="107" spans="1:3" x14ac:dyDescent="0.25">
      <c r="A107" s="272" t="s">
        <v>9</v>
      </c>
      <c r="B107" s="273">
        <v>1</v>
      </c>
      <c r="C107" s="274">
        <v>245713.99</v>
      </c>
    </row>
    <row r="108" spans="1:3" x14ac:dyDescent="0.25">
      <c r="A108" s="269" t="s">
        <v>326</v>
      </c>
      <c r="B108" s="270">
        <v>15</v>
      </c>
      <c r="C108" s="271">
        <v>2365107.9</v>
      </c>
    </row>
    <row r="109" spans="1:3" x14ac:dyDescent="0.25">
      <c r="A109" s="269" t="s">
        <v>12</v>
      </c>
      <c r="B109" s="270">
        <v>1</v>
      </c>
      <c r="C109" s="271">
        <v>157673.85999999999</v>
      </c>
    </row>
    <row r="110" spans="1:3" x14ac:dyDescent="0.25">
      <c r="A110" s="272" t="s">
        <v>7</v>
      </c>
      <c r="B110" s="273">
        <v>1</v>
      </c>
      <c r="C110" s="274">
        <v>157673.85999999999</v>
      </c>
    </row>
    <row r="111" spans="1:3" x14ac:dyDescent="0.25">
      <c r="A111" s="269" t="s">
        <v>13</v>
      </c>
      <c r="B111" s="270">
        <v>1</v>
      </c>
      <c r="C111" s="271">
        <v>157673.85999999999</v>
      </c>
    </row>
    <row r="112" spans="1:3" x14ac:dyDescent="0.25">
      <c r="A112" s="272" t="s">
        <v>10</v>
      </c>
      <c r="B112" s="273">
        <v>1</v>
      </c>
      <c r="C112" s="274">
        <v>157673.85999999999</v>
      </c>
    </row>
    <row r="113" spans="1:3" x14ac:dyDescent="0.25">
      <c r="A113" s="269" t="s">
        <v>14</v>
      </c>
      <c r="B113" s="270">
        <v>7</v>
      </c>
      <c r="C113" s="271">
        <v>1103717.02</v>
      </c>
    </row>
    <row r="114" spans="1:3" x14ac:dyDescent="0.25">
      <c r="A114" s="272" t="s">
        <v>7</v>
      </c>
      <c r="B114" s="273">
        <v>4</v>
      </c>
      <c r="C114" s="274">
        <v>630695.43999999994</v>
      </c>
    </row>
    <row r="115" spans="1:3" x14ac:dyDescent="0.25">
      <c r="A115" s="272" t="s">
        <v>8</v>
      </c>
      <c r="B115" s="273">
        <v>1</v>
      </c>
      <c r="C115" s="274">
        <v>157673.85999999999</v>
      </c>
    </row>
    <row r="116" spans="1:3" x14ac:dyDescent="0.25">
      <c r="A116" s="272" t="s">
        <v>9</v>
      </c>
      <c r="B116" s="273">
        <v>1</v>
      </c>
      <c r="C116" s="274">
        <v>157673.85999999999</v>
      </c>
    </row>
    <row r="117" spans="1:3" x14ac:dyDescent="0.25">
      <c r="A117" s="272" t="s">
        <v>10</v>
      </c>
      <c r="B117" s="273">
        <v>1</v>
      </c>
      <c r="C117" s="274">
        <v>157673.85999999999</v>
      </c>
    </row>
    <row r="118" spans="1:3" x14ac:dyDescent="0.25">
      <c r="A118" s="269" t="s">
        <v>15</v>
      </c>
      <c r="B118" s="270">
        <v>6</v>
      </c>
      <c r="C118" s="271">
        <v>946043.16</v>
      </c>
    </row>
    <row r="119" spans="1:3" x14ac:dyDescent="0.25">
      <c r="A119" s="272" t="s">
        <v>8</v>
      </c>
      <c r="B119" s="273">
        <v>4</v>
      </c>
      <c r="C119" s="274">
        <v>630695.43999999994</v>
      </c>
    </row>
    <row r="120" spans="1:3" x14ac:dyDescent="0.25">
      <c r="A120" s="272" t="s">
        <v>9</v>
      </c>
      <c r="B120" s="273">
        <v>1</v>
      </c>
      <c r="C120" s="274">
        <v>157673.85999999999</v>
      </c>
    </row>
    <row r="121" spans="1:3" x14ac:dyDescent="0.25">
      <c r="A121" s="272" t="s">
        <v>10</v>
      </c>
      <c r="B121" s="273">
        <v>1</v>
      </c>
      <c r="C121" s="274">
        <v>157673.85999999999</v>
      </c>
    </row>
    <row r="122" spans="1:3" x14ac:dyDescent="0.25">
      <c r="A122" s="269" t="s">
        <v>327</v>
      </c>
      <c r="B122" s="270">
        <v>32</v>
      </c>
      <c r="C122" s="271">
        <v>4070018.56</v>
      </c>
    </row>
    <row r="123" spans="1:3" x14ac:dyDescent="0.25">
      <c r="A123" s="269" t="s">
        <v>12</v>
      </c>
      <c r="B123" s="270">
        <v>9</v>
      </c>
      <c r="C123" s="271">
        <v>1144692.72</v>
      </c>
    </row>
    <row r="124" spans="1:3" x14ac:dyDescent="0.25">
      <c r="A124" s="269" t="s">
        <v>13</v>
      </c>
      <c r="B124" s="270">
        <v>19</v>
      </c>
      <c r="C124" s="271">
        <v>2416573.52</v>
      </c>
    </row>
    <row r="125" spans="1:3" x14ac:dyDescent="0.25">
      <c r="A125" s="272" t="s">
        <v>7</v>
      </c>
      <c r="B125" s="273">
        <v>3</v>
      </c>
      <c r="C125" s="274">
        <v>381564.24</v>
      </c>
    </row>
    <row r="126" spans="1:3" x14ac:dyDescent="0.25">
      <c r="A126" s="272" t="s">
        <v>8</v>
      </c>
      <c r="B126" s="273">
        <v>2</v>
      </c>
      <c r="C126" s="274">
        <v>254376.16</v>
      </c>
    </row>
    <row r="127" spans="1:3" x14ac:dyDescent="0.25">
      <c r="A127" s="272" t="s">
        <v>9</v>
      </c>
      <c r="B127" s="273">
        <v>5</v>
      </c>
      <c r="C127" s="274">
        <v>635940.4</v>
      </c>
    </row>
    <row r="128" spans="1:3" x14ac:dyDescent="0.25">
      <c r="A128" s="272" t="s">
        <v>11</v>
      </c>
      <c r="B128" s="273">
        <v>9</v>
      </c>
      <c r="C128" s="274">
        <v>1144692.72</v>
      </c>
    </row>
    <row r="129" spans="1:3" x14ac:dyDescent="0.25">
      <c r="A129" s="269" t="s">
        <v>14</v>
      </c>
      <c r="B129" s="270">
        <v>2</v>
      </c>
      <c r="C129" s="271">
        <v>254376.16</v>
      </c>
    </row>
    <row r="130" spans="1:3" x14ac:dyDescent="0.25">
      <c r="A130" s="272" t="s">
        <v>11</v>
      </c>
      <c r="B130" s="273">
        <v>2</v>
      </c>
      <c r="C130" s="274">
        <v>254376.16</v>
      </c>
    </row>
    <row r="131" spans="1:3" x14ac:dyDescent="0.25">
      <c r="A131" s="269" t="s">
        <v>15</v>
      </c>
      <c r="B131" s="270">
        <v>2</v>
      </c>
      <c r="C131" s="271">
        <v>254376.16</v>
      </c>
    </row>
    <row r="132" spans="1:3" x14ac:dyDescent="0.25">
      <c r="A132" s="272" t="s">
        <v>11</v>
      </c>
      <c r="B132" s="273">
        <v>2</v>
      </c>
      <c r="C132" s="274">
        <v>254376.16</v>
      </c>
    </row>
    <row r="133" spans="1:3" x14ac:dyDescent="0.25">
      <c r="A133" s="269" t="s">
        <v>328</v>
      </c>
      <c r="B133" s="270">
        <v>7</v>
      </c>
      <c r="C133" s="271">
        <v>795410.28</v>
      </c>
    </row>
    <row r="134" spans="1:3" x14ac:dyDescent="0.25">
      <c r="A134" s="269" t="s">
        <v>14</v>
      </c>
      <c r="B134" s="270">
        <v>4</v>
      </c>
      <c r="C134" s="271">
        <v>454520.16</v>
      </c>
    </row>
    <row r="135" spans="1:3" x14ac:dyDescent="0.25">
      <c r="A135" s="272" t="s">
        <v>7</v>
      </c>
      <c r="B135" s="273">
        <v>1</v>
      </c>
      <c r="C135" s="274">
        <v>113630.04</v>
      </c>
    </row>
    <row r="136" spans="1:3" x14ac:dyDescent="0.25">
      <c r="A136" s="272" t="s">
        <v>11</v>
      </c>
      <c r="B136" s="273">
        <v>3</v>
      </c>
      <c r="C136" s="274">
        <v>340890.12</v>
      </c>
    </row>
    <row r="137" spans="1:3" x14ac:dyDescent="0.25">
      <c r="A137" s="269" t="s">
        <v>15</v>
      </c>
      <c r="B137" s="270">
        <v>3</v>
      </c>
      <c r="C137" s="271">
        <v>340890.12</v>
      </c>
    </row>
    <row r="138" spans="1:3" x14ac:dyDescent="0.25">
      <c r="A138" s="272" t="s">
        <v>11</v>
      </c>
      <c r="B138" s="273">
        <v>3</v>
      </c>
      <c r="C138" s="274">
        <v>340890.12</v>
      </c>
    </row>
    <row r="139" spans="1:3" x14ac:dyDescent="0.25">
      <c r="A139" s="269" t="s">
        <v>329</v>
      </c>
      <c r="B139" s="270">
        <v>250</v>
      </c>
      <c r="C139" s="271">
        <v>17779707.5</v>
      </c>
    </row>
    <row r="140" spans="1:3" x14ac:dyDescent="0.25">
      <c r="A140" s="269" t="s">
        <v>12</v>
      </c>
      <c r="B140" s="270">
        <v>84</v>
      </c>
      <c r="C140" s="271">
        <v>5973981.7199999997</v>
      </c>
    </row>
    <row r="141" spans="1:3" x14ac:dyDescent="0.25">
      <c r="A141" s="269" t="s">
        <v>13</v>
      </c>
      <c r="B141" s="270">
        <v>83</v>
      </c>
      <c r="C141" s="271">
        <v>5902862.8899999997</v>
      </c>
    </row>
    <row r="142" spans="1:3" x14ac:dyDescent="0.25">
      <c r="A142" s="272" t="s">
        <v>7</v>
      </c>
      <c r="B142" s="273">
        <v>17</v>
      </c>
      <c r="C142" s="274">
        <v>1209020.1100000001</v>
      </c>
    </row>
    <row r="143" spans="1:3" x14ac:dyDescent="0.25">
      <c r="A143" s="272" t="s">
        <v>8</v>
      </c>
      <c r="B143" s="273">
        <v>11</v>
      </c>
      <c r="C143" s="274">
        <v>782307.13</v>
      </c>
    </row>
    <row r="144" spans="1:3" x14ac:dyDescent="0.25">
      <c r="A144" s="272" t="s">
        <v>9</v>
      </c>
      <c r="B144" s="273">
        <v>26</v>
      </c>
      <c r="C144" s="274">
        <v>1849089.58</v>
      </c>
    </row>
    <row r="145" spans="1:3" x14ac:dyDescent="0.25">
      <c r="A145" s="272" t="s">
        <v>10</v>
      </c>
      <c r="B145" s="273">
        <v>6</v>
      </c>
      <c r="C145" s="274">
        <v>426712.98</v>
      </c>
    </row>
    <row r="146" spans="1:3" x14ac:dyDescent="0.25">
      <c r="A146" s="272" t="s">
        <v>11</v>
      </c>
      <c r="B146" s="273">
        <v>23</v>
      </c>
      <c r="C146" s="274">
        <v>1635733.09</v>
      </c>
    </row>
    <row r="147" spans="1:3" x14ac:dyDescent="0.25">
      <c r="A147" s="269" t="s">
        <v>14</v>
      </c>
      <c r="B147" s="270">
        <v>44</v>
      </c>
      <c r="C147" s="271">
        <v>3129228.52</v>
      </c>
    </row>
    <row r="148" spans="1:3" x14ac:dyDescent="0.25">
      <c r="A148" s="272" t="s">
        <v>7</v>
      </c>
      <c r="B148" s="273">
        <v>8</v>
      </c>
      <c r="C148" s="274">
        <v>568950.64</v>
      </c>
    </row>
    <row r="149" spans="1:3" x14ac:dyDescent="0.25">
      <c r="A149" s="272" t="s">
        <v>8</v>
      </c>
      <c r="B149" s="273">
        <v>8</v>
      </c>
      <c r="C149" s="274">
        <v>568950.64</v>
      </c>
    </row>
    <row r="150" spans="1:3" x14ac:dyDescent="0.25">
      <c r="A150" s="272" t="s">
        <v>9</v>
      </c>
      <c r="B150" s="273">
        <v>8</v>
      </c>
      <c r="C150" s="274">
        <v>568950.64</v>
      </c>
    </row>
    <row r="151" spans="1:3" x14ac:dyDescent="0.25">
      <c r="A151" s="272" t="s">
        <v>10</v>
      </c>
      <c r="B151" s="273">
        <v>9</v>
      </c>
      <c r="C151" s="274">
        <v>640069.47</v>
      </c>
    </row>
    <row r="152" spans="1:3" x14ac:dyDescent="0.25">
      <c r="A152" s="272" t="s">
        <v>11</v>
      </c>
      <c r="B152" s="273">
        <v>11</v>
      </c>
      <c r="C152" s="274">
        <v>782307.13</v>
      </c>
    </row>
    <row r="153" spans="1:3" x14ac:dyDescent="0.25">
      <c r="A153" s="269" t="s">
        <v>15</v>
      </c>
      <c r="B153" s="270">
        <v>39</v>
      </c>
      <c r="C153" s="271">
        <v>2773634.37</v>
      </c>
    </row>
    <row r="154" spans="1:3" x14ac:dyDescent="0.25">
      <c r="A154" s="272" t="s">
        <v>7</v>
      </c>
      <c r="B154" s="273">
        <v>7</v>
      </c>
      <c r="C154" s="274">
        <v>497831.81</v>
      </c>
    </row>
    <row r="155" spans="1:3" x14ac:dyDescent="0.25">
      <c r="A155" s="272" t="s">
        <v>8</v>
      </c>
      <c r="B155" s="273">
        <v>7</v>
      </c>
      <c r="C155" s="274">
        <v>497831.81</v>
      </c>
    </row>
    <row r="156" spans="1:3" x14ac:dyDescent="0.25">
      <c r="A156" s="272" t="s">
        <v>9</v>
      </c>
      <c r="B156" s="273">
        <v>7</v>
      </c>
      <c r="C156" s="274">
        <v>497831.81</v>
      </c>
    </row>
    <row r="157" spans="1:3" x14ac:dyDescent="0.25">
      <c r="A157" s="272" t="s">
        <v>10</v>
      </c>
      <c r="B157" s="273">
        <v>8</v>
      </c>
      <c r="C157" s="274">
        <v>568950.64</v>
      </c>
    </row>
    <row r="158" spans="1:3" x14ac:dyDescent="0.25">
      <c r="A158" s="272" t="s">
        <v>11</v>
      </c>
      <c r="B158" s="273">
        <v>10</v>
      </c>
      <c r="C158" s="274">
        <v>711188.3</v>
      </c>
    </row>
    <row r="159" spans="1:3" x14ac:dyDescent="0.25">
      <c r="A159" s="269" t="s">
        <v>330</v>
      </c>
      <c r="B159" s="270">
        <v>100</v>
      </c>
      <c r="C159" s="271">
        <v>13130892</v>
      </c>
    </row>
    <row r="160" spans="1:3" x14ac:dyDescent="0.25">
      <c r="A160" s="269" t="s">
        <v>12</v>
      </c>
      <c r="B160" s="270">
        <v>30</v>
      </c>
      <c r="C160" s="271">
        <v>3939267.6</v>
      </c>
    </row>
    <row r="161" spans="1:3" x14ac:dyDescent="0.25">
      <c r="A161" s="269" t="s">
        <v>13</v>
      </c>
      <c r="B161" s="270">
        <v>34</v>
      </c>
      <c r="C161" s="271">
        <v>4464503.28</v>
      </c>
    </row>
    <row r="162" spans="1:3" x14ac:dyDescent="0.25">
      <c r="A162" s="272" t="s">
        <v>7</v>
      </c>
      <c r="B162" s="273">
        <v>4</v>
      </c>
      <c r="C162" s="274">
        <v>525235.68000000005</v>
      </c>
    </row>
    <row r="163" spans="1:3" x14ac:dyDescent="0.25">
      <c r="A163" s="272" t="s">
        <v>8</v>
      </c>
      <c r="B163" s="273">
        <v>6</v>
      </c>
      <c r="C163" s="274">
        <v>787853.52</v>
      </c>
    </row>
    <row r="164" spans="1:3" x14ac:dyDescent="0.25">
      <c r="A164" s="272" t="s">
        <v>9</v>
      </c>
      <c r="B164" s="273">
        <v>10</v>
      </c>
      <c r="C164" s="274">
        <v>1313089.2</v>
      </c>
    </row>
    <row r="165" spans="1:3" x14ac:dyDescent="0.25">
      <c r="A165" s="272" t="s">
        <v>10</v>
      </c>
      <c r="B165" s="273">
        <v>5</v>
      </c>
      <c r="C165" s="274">
        <v>656544.6</v>
      </c>
    </row>
    <row r="166" spans="1:3" x14ac:dyDescent="0.25">
      <c r="A166" s="272" t="s">
        <v>11</v>
      </c>
      <c r="B166" s="273">
        <v>9</v>
      </c>
      <c r="C166" s="274">
        <v>1181780.28</v>
      </c>
    </row>
    <row r="167" spans="1:3" x14ac:dyDescent="0.25">
      <c r="A167" s="269" t="s">
        <v>14</v>
      </c>
      <c r="B167" s="270">
        <v>21</v>
      </c>
      <c r="C167" s="271">
        <v>2757487.32</v>
      </c>
    </row>
    <row r="168" spans="1:3" x14ac:dyDescent="0.25">
      <c r="A168" s="272" t="s">
        <v>7</v>
      </c>
      <c r="B168" s="273">
        <v>4</v>
      </c>
      <c r="C168" s="274">
        <v>525235.68000000005</v>
      </c>
    </row>
    <row r="169" spans="1:3" x14ac:dyDescent="0.25">
      <c r="A169" s="272" t="s">
        <v>8</v>
      </c>
      <c r="B169" s="273">
        <v>4</v>
      </c>
      <c r="C169" s="274">
        <v>525235.68000000005</v>
      </c>
    </row>
    <row r="170" spans="1:3" x14ac:dyDescent="0.25">
      <c r="A170" s="272" t="s">
        <v>9</v>
      </c>
      <c r="B170" s="273">
        <v>4</v>
      </c>
      <c r="C170" s="274">
        <v>525235.68000000005</v>
      </c>
    </row>
    <row r="171" spans="1:3" x14ac:dyDescent="0.25">
      <c r="A171" s="272" t="s">
        <v>10</v>
      </c>
      <c r="B171" s="273">
        <v>4</v>
      </c>
      <c r="C171" s="274">
        <v>525235.68000000005</v>
      </c>
    </row>
    <row r="172" spans="1:3" x14ac:dyDescent="0.25">
      <c r="A172" s="272" t="s">
        <v>11</v>
      </c>
      <c r="B172" s="273">
        <v>5</v>
      </c>
      <c r="C172" s="274">
        <v>656544.6</v>
      </c>
    </row>
    <row r="173" spans="1:3" x14ac:dyDescent="0.25">
      <c r="A173" s="269" t="s">
        <v>15</v>
      </c>
      <c r="B173" s="270">
        <v>15</v>
      </c>
      <c r="C173" s="271">
        <v>1969633.8</v>
      </c>
    </row>
    <row r="174" spans="1:3" x14ac:dyDescent="0.25">
      <c r="A174" s="272" t="s">
        <v>7</v>
      </c>
      <c r="B174" s="273">
        <v>3</v>
      </c>
      <c r="C174" s="274">
        <v>393926.76</v>
      </c>
    </row>
    <row r="175" spans="1:3" x14ac:dyDescent="0.25">
      <c r="A175" s="272" t="s">
        <v>8</v>
      </c>
      <c r="B175" s="273">
        <v>3</v>
      </c>
      <c r="C175" s="274">
        <v>393926.76</v>
      </c>
    </row>
    <row r="176" spans="1:3" x14ac:dyDescent="0.25">
      <c r="A176" s="272" t="s">
        <v>9</v>
      </c>
      <c r="B176" s="273">
        <v>3</v>
      </c>
      <c r="C176" s="274">
        <v>393926.76</v>
      </c>
    </row>
    <row r="177" spans="1:3" x14ac:dyDescent="0.25">
      <c r="A177" s="272" t="s">
        <v>10</v>
      </c>
      <c r="B177" s="273">
        <v>3</v>
      </c>
      <c r="C177" s="274">
        <v>393926.76</v>
      </c>
    </row>
    <row r="178" spans="1:3" x14ac:dyDescent="0.25">
      <c r="A178" s="272" t="s">
        <v>11</v>
      </c>
      <c r="B178" s="273">
        <v>3</v>
      </c>
      <c r="C178" s="274">
        <v>393926.76</v>
      </c>
    </row>
    <row r="179" spans="1:3" x14ac:dyDescent="0.25">
      <c r="A179" s="269" t="s">
        <v>331</v>
      </c>
      <c r="B179" s="270">
        <v>110</v>
      </c>
      <c r="C179" s="271">
        <v>25776688.300000001</v>
      </c>
    </row>
    <row r="180" spans="1:3" x14ac:dyDescent="0.25">
      <c r="A180" s="269" t="s">
        <v>12</v>
      </c>
      <c r="B180" s="270">
        <v>17</v>
      </c>
      <c r="C180" s="271">
        <v>3983670.01</v>
      </c>
    </row>
    <row r="181" spans="1:3" x14ac:dyDescent="0.25">
      <c r="A181" s="269" t="s">
        <v>13</v>
      </c>
      <c r="B181" s="270">
        <v>40</v>
      </c>
      <c r="C181" s="271">
        <v>9373341.1999999993</v>
      </c>
    </row>
    <row r="182" spans="1:3" x14ac:dyDescent="0.25">
      <c r="A182" s="272" t="s">
        <v>7</v>
      </c>
      <c r="B182" s="273">
        <v>6</v>
      </c>
      <c r="C182" s="274">
        <v>1406001.18</v>
      </c>
    </row>
    <row r="183" spans="1:3" x14ac:dyDescent="0.25">
      <c r="A183" s="272" t="s">
        <v>8</v>
      </c>
      <c r="B183" s="273">
        <v>4</v>
      </c>
      <c r="C183" s="274">
        <v>937334.12</v>
      </c>
    </row>
    <row r="184" spans="1:3" x14ac:dyDescent="0.25">
      <c r="A184" s="272" t="s">
        <v>9</v>
      </c>
      <c r="B184" s="273">
        <v>14</v>
      </c>
      <c r="C184" s="274">
        <v>3280669.42</v>
      </c>
    </row>
    <row r="185" spans="1:3" x14ac:dyDescent="0.25">
      <c r="A185" s="272" t="s">
        <v>10</v>
      </c>
      <c r="B185" s="273">
        <v>1</v>
      </c>
      <c r="C185" s="274">
        <v>234333.53</v>
      </c>
    </row>
    <row r="186" spans="1:3" x14ac:dyDescent="0.25">
      <c r="A186" s="272" t="s">
        <v>11</v>
      </c>
      <c r="B186" s="273">
        <v>15</v>
      </c>
      <c r="C186" s="274">
        <v>3515002.95</v>
      </c>
    </row>
    <row r="187" spans="1:3" x14ac:dyDescent="0.25">
      <c r="A187" s="269" t="s">
        <v>14</v>
      </c>
      <c r="B187" s="270">
        <v>28</v>
      </c>
      <c r="C187" s="271">
        <v>6561338.8399999999</v>
      </c>
    </row>
    <row r="188" spans="1:3" x14ac:dyDescent="0.25">
      <c r="A188" s="272" t="s">
        <v>7</v>
      </c>
      <c r="B188" s="273">
        <v>5</v>
      </c>
      <c r="C188" s="274">
        <v>1171667.6499999999</v>
      </c>
    </row>
    <row r="189" spans="1:3" x14ac:dyDescent="0.25">
      <c r="A189" s="272" t="s">
        <v>8</v>
      </c>
      <c r="B189" s="273">
        <v>5</v>
      </c>
      <c r="C189" s="274">
        <v>1171667.6499999999</v>
      </c>
    </row>
    <row r="190" spans="1:3" x14ac:dyDescent="0.25">
      <c r="A190" s="272" t="s">
        <v>9</v>
      </c>
      <c r="B190" s="273">
        <v>5</v>
      </c>
      <c r="C190" s="274">
        <v>1171667.6499999999</v>
      </c>
    </row>
    <row r="191" spans="1:3" x14ac:dyDescent="0.25">
      <c r="A191" s="272" t="s">
        <v>10</v>
      </c>
      <c r="B191" s="273">
        <v>5</v>
      </c>
      <c r="C191" s="274">
        <v>1171667.6499999999</v>
      </c>
    </row>
    <row r="192" spans="1:3" x14ac:dyDescent="0.25">
      <c r="A192" s="272" t="s">
        <v>11</v>
      </c>
      <c r="B192" s="273">
        <v>8</v>
      </c>
      <c r="C192" s="274">
        <v>1874668.24</v>
      </c>
    </row>
    <row r="193" spans="1:3" x14ac:dyDescent="0.25">
      <c r="A193" s="269" t="s">
        <v>15</v>
      </c>
      <c r="B193" s="270">
        <v>25</v>
      </c>
      <c r="C193" s="271">
        <v>5858338.25</v>
      </c>
    </row>
    <row r="194" spans="1:3" x14ac:dyDescent="0.25">
      <c r="A194" s="269" t="s">
        <v>271</v>
      </c>
      <c r="B194" s="270">
        <v>230</v>
      </c>
      <c r="C194" s="271">
        <v>35000388</v>
      </c>
    </row>
    <row r="195" spans="1:3" x14ac:dyDescent="0.25">
      <c r="A195" s="269" t="s">
        <v>12</v>
      </c>
      <c r="B195" s="270">
        <v>48</v>
      </c>
      <c r="C195" s="271">
        <v>7304428.7999999998</v>
      </c>
    </row>
    <row r="196" spans="1:3" x14ac:dyDescent="0.25">
      <c r="A196" s="272" t="s">
        <v>7</v>
      </c>
      <c r="B196" s="273">
        <v>5</v>
      </c>
      <c r="C196" s="274">
        <v>760878</v>
      </c>
    </row>
    <row r="197" spans="1:3" x14ac:dyDescent="0.25">
      <c r="A197" s="272" t="s">
        <v>8</v>
      </c>
      <c r="B197" s="273">
        <v>1</v>
      </c>
      <c r="C197" s="274">
        <v>152175.6</v>
      </c>
    </row>
    <row r="198" spans="1:3" x14ac:dyDescent="0.25">
      <c r="A198" s="272" t="s">
        <v>9</v>
      </c>
      <c r="B198" s="273">
        <v>17</v>
      </c>
      <c r="C198" s="274">
        <v>2586985.2000000002</v>
      </c>
    </row>
    <row r="199" spans="1:3" x14ac:dyDescent="0.25">
      <c r="A199" s="272" t="s">
        <v>10</v>
      </c>
      <c r="B199" s="273">
        <v>3</v>
      </c>
      <c r="C199" s="274">
        <v>456526.8</v>
      </c>
    </row>
    <row r="200" spans="1:3" x14ac:dyDescent="0.25">
      <c r="A200" s="272" t="s">
        <v>11</v>
      </c>
      <c r="B200" s="273">
        <v>22</v>
      </c>
      <c r="C200" s="274">
        <v>3347863.2</v>
      </c>
    </row>
    <row r="201" spans="1:3" x14ac:dyDescent="0.25">
      <c r="A201" s="269" t="s">
        <v>13</v>
      </c>
      <c r="B201" s="270">
        <v>66</v>
      </c>
      <c r="C201" s="271">
        <v>10043589.6</v>
      </c>
    </row>
    <row r="202" spans="1:3" x14ac:dyDescent="0.25">
      <c r="A202" s="269" t="s">
        <v>14</v>
      </c>
      <c r="B202" s="270">
        <v>58</v>
      </c>
      <c r="C202" s="271">
        <v>8826184.8000000007</v>
      </c>
    </row>
    <row r="203" spans="1:3" x14ac:dyDescent="0.25">
      <c r="A203" s="272" t="s">
        <v>7</v>
      </c>
      <c r="B203" s="273">
        <v>11</v>
      </c>
      <c r="C203" s="274">
        <v>1673931.6</v>
      </c>
    </row>
    <row r="204" spans="1:3" x14ac:dyDescent="0.25">
      <c r="A204" s="272" t="s">
        <v>8</v>
      </c>
      <c r="B204" s="273">
        <v>11</v>
      </c>
      <c r="C204" s="274">
        <v>1673931.6</v>
      </c>
    </row>
    <row r="205" spans="1:3" x14ac:dyDescent="0.25">
      <c r="A205" s="272" t="s">
        <v>9</v>
      </c>
      <c r="B205" s="273">
        <v>11</v>
      </c>
      <c r="C205" s="274">
        <v>1673931.6</v>
      </c>
    </row>
    <row r="206" spans="1:3" x14ac:dyDescent="0.25">
      <c r="A206" s="272" t="s">
        <v>10</v>
      </c>
      <c r="B206" s="273">
        <v>11</v>
      </c>
      <c r="C206" s="274">
        <v>1673931.6</v>
      </c>
    </row>
    <row r="207" spans="1:3" x14ac:dyDescent="0.25">
      <c r="A207" s="272" t="s">
        <v>11</v>
      </c>
      <c r="B207" s="273">
        <v>14</v>
      </c>
      <c r="C207" s="274">
        <v>2130458.4</v>
      </c>
    </row>
    <row r="208" spans="1:3" x14ac:dyDescent="0.25">
      <c r="A208" s="269" t="s">
        <v>15</v>
      </c>
      <c r="B208" s="270">
        <v>58</v>
      </c>
      <c r="C208" s="271">
        <v>8826184.8000000007</v>
      </c>
    </row>
    <row r="209" spans="1:3" x14ac:dyDescent="0.25">
      <c r="A209" s="272" t="s">
        <v>7</v>
      </c>
      <c r="B209" s="273">
        <v>11</v>
      </c>
      <c r="C209" s="274">
        <v>1673931.6</v>
      </c>
    </row>
    <row r="210" spans="1:3" x14ac:dyDescent="0.25">
      <c r="A210" s="272" t="s">
        <v>8</v>
      </c>
      <c r="B210" s="273">
        <v>11</v>
      </c>
      <c r="C210" s="274">
        <v>1673931.6</v>
      </c>
    </row>
    <row r="211" spans="1:3" x14ac:dyDescent="0.25">
      <c r="A211" s="272" t="s">
        <v>9</v>
      </c>
      <c r="B211" s="273">
        <v>11</v>
      </c>
      <c r="C211" s="274">
        <v>1673931.6</v>
      </c>
    </row>
    <row r="212" spans="1:3" x14ac:dyDescent="0.25">
      <c r="A212" s="272" t="s">
        <v>10</v>
      </c>
      <c r="B212" s="273">
        <v>11</v>
      </c>
      <c r="C212" s="274">
        <v>1673931.6</v>
      </c>
    </row>
    <row r="213" spans="1:3" x14ac:dyDescent="0.25">
      <c r="A213" s="272" t="s">
        <v>11</v>
      </c>
      <c r="B213" s="273">
        <v>14</v>
      </c>
      <c r="C213" s="274">
        <v>2130458.4</v>
      </c>
    </row>
    <row r="214" spans="1:3" x14ac:dyDescent="0.25">
      <c r="A214" s="269" t="s">
        <v>332</v>
      </c>
      <c r="B214" s="270">
        <v>120</v>
      </c>
      <c r="C214" s="271">
        <v>25108974</v>
      </c>
    </row>
    <row r="215" spans="1:3" x14ac:dyDescent="0.25">
      <c r="A215" s="269" t="s">
        <v>12</v>
      </c>
      <c r="B215" s="270">
        <v>24</v>
      </c>
      <c r="C215" s="271">
        <v>5021794.8</v>
      </c>
    </row>
    <row r="216" spans="1:3" x14ac:dyDescent="0.25">
      <c r="A216" s="272" t="s">
        <v>7</v>
      </c>
      <c r="B216" s="273">
        <v>3</v>
      </c>
      <c r="C216" s="274">
        <v>627724.35</v>
      </c>
    </row>
    <row r="217" spans="1:3" x14ac:dyDescent="0.25">
      <c r="A217" s="272" t="s">
        <v>8</v>
      </c>
      <c r="B217" s="273">
        <v>2</v>
      </c>
      <c r="C217" s="274">
        <v>418482.9</v>
      </c>
    </row>
    <row r="218" spans="1:3" x14ac:dyDescent="0.25">
      <c r="A218" s="272" t="s">
        <v>9</v>
      </c>
      <c r="B218" s="273">
        <v>3</v>
      </c>
      <c r="C218" s="274">
        <v>627724.35</v>
      </c>
    </row>
    <row r="219" spans="1:3" x14ac:dyDescent="0.25">
      <c r="A219" s="272" t="s">
        <v>10</v>
      </c>
      <c r="B219" s="273">
        <v>3</v>
      </c>
      <c r="C219" s="274">
        <v>627724.35</v>
      </c>
    </row>
    <row r="220" spans="1:3" x14ac:dyDescent="0.25">
      <c r="A220" s="272" t="s">
        <v>11</v>
      </c>
      <c r="B220" s="273">
        <v>13</v>
      </c>
      <c r="C220" s="274">
        <v>2720138.85</v>
      </c>
    </row>
    <row r="221" spans="1:3" x14ac:dyDescent="0.25">
      <c r="A221" s="269" t="s">
        <v>13</v>
      </c>
      <c r="B221" s="270">
        <v>28</v>
      </c>
      <c r="C221" s="271">
        <v>5858760.5999999996</v>
      </c>
    </row>
    <row r="222" spans="1:3" x14ac:dyDescent="0.25">
      <c r="A222" s="272" t="s">
        <v>7</v>
      </c>
      <c r="B222" s="273">
        <v>8</v>
      </c>
      <c r="C222" s="274">
        <v>1673931.6</v>
      </c>
    </row>
    <row r="223" spans="1:3" x14ac:dyDescent="0.25">
      <c r="A223" s="272" t="s">
        <v>8</v>
      </c>
      <c r="B223" s="273">
        <v>3</v>
      </c>
      <c r="C223" s="274">
        <v>627724.35</v>
      </c>
    </row>
    <row r="224" spans="1:3" x14ac:dyDescent="0.25">
      <c r="A224" s="272" t="s">
        <v>9</v>
      </c>
      <c r="B224" s="273">
        <v>7</v>
      </c>
      <c r="C224" s="274">
        <v>1464690.15</v>
      </c>
    </row>
    <row r="225" spans="1:3" x14ac:dyDescent="0.25">
      <c r="A225" s="272" t="s">
        <v>10</v>
      </c>
      <c r="B225" s="273">
        <v>1</v>
      </c>
      <c r="C225" s="274">
        <v>209241.45</v>
      </c>
    </row>
    <row r="226" spans="1:3" x14ac:dyDescent="0.25">
      <c r="A226" s="272" t="s">
        <v>11</v>
      </c>
      <c r="B226" s="273">
        <v>9</v>
      </c>
      <c r="C226" s="274">
        <v>1883173.05</v>
      </c>
    </row>
    <row r="227" spans="1:3" x14ac:dyDescent="0.25">
      <c r="A227" s="269" t="s">
        <v>14</v>
      </c>
      <c r="B227" s="270">
        <v>34</v>
      </c>
      <c r="C227" s="271">
        <v>7114209.2999999998</v>
      </c>
    </row>
    <row r="228" spans="1:3" x14ac:dyDescent="0.25">
      <c r="A228" s="272" t="s">
        <v>7</v>
      </c>
      <c r="B228" s="273">
        <v>6</v>
      </c>
      <c r="C228" s="274">
        <v>1255448.7</v>
      </c>
    </row>
    <row r="229" spans="1:3" x14ac:dyDescent="0.25">
      <c r="A229" s="272" t="s">
        <v>8</v>
      </c>
      <c r="B229" s="273">
        <v>6</v>
      </c>
      <c r="C229" s="274">
        <v>1255448.7</v>
      </c>
    </row>
    <row r="230" spans="1:3" x14ac:dyDescent="0.25">
      <c r="A230" s="272" t="s">
        <v>9</v>
      </c>
      <c r="B230" s="273">
        <v>6</v>
      </c>
      <c r="C230" s="274">
        <v>1255448.7</v>
      </c>
    </row>
    <row r="231" spans="1:3" x14ac:dyDescent="0.25">
      <c r="A231" s="272" t="s">
        <v>10</v>
      </c>
      <c r="B231" s="273">
        <v>6</v>
      </c>
      <c r="C231" s="274">
        <v>1255448.7</v>
      </c>
    </row>
    <row r="232" spans="1:3" x14ac:dyDescent="0.25">
      <c r="A232" s="272" t="s">
        <v>11</v>
      </c>
      <c r="B232" s="273">
        <v>10</v>
      </c>
      <c r="C232" s="274">
        <v>2092414.5</v>
      </c>
    </row>
    <row r="233" spans="1:3" x14ac:dyDescent="0.25">
      <c r="A233" s="269" t="s">
        <v>15</v>
      </c>
      <c r="B233" s="270">
        <v>34</v>
      </c>
      <c r="C233" s="271">
        <v>7114209.2999999998</v>
      </c>
    </row>
    <row r="234" spans="1:3" x14ac:dyDescent="0.25">
      <c r="A234" s="272" t="s">
        <v>7</v>
      </c>
      <c r="B234" s="273">
        <v>6</v>
      </c>
      <c r="C234" s="274">
        <v>1255448.7</v>
      </c>
    </row>
    <row r="235" spans="1:3" x14ac:dyDescent="0.25">
      <c r="A235" s="272" t="s">
        <v>8</v>
      </c>
      <c r="B235" s="273">
        <v>6</v>
      </c>
      <c r="C235" s="274">
        <v>1255448.7</v>
      </c>
    </row>
    <row r="236" spans="1:3" x14ac:dyDescent="0.25">
      <c r="A236" s="272" t="s">
        <v>9</v>
      </c>
      <c r="B236" s="273">
        <v>6</v>
      </c>
      <c r="C236" s="274">
        <v>1255448.7</v>
      </c>
    </row>
    <row r="237" spans="1:3" x14ac:dyDescent="0.25">
      <c r="A237" s="272" t="s">
        <v>10</v>
      </c>
      <c r="B237" s="273">
        <v>6</v>
      </c>
      <c r="C237" s="274">
        <v>1255448.7</v>
      </c>
    </row>
    <row r="238" spans="1:3" x14ac:dyDescent="0.25">
      <c r="A238" s="272" t="s">
        <v>11</v>
      </c>
      <c r="B238" s="273">
        <v>10</v>
      </c>
      <c r="C238" s="274">
        <v>2092414.5</v>
      </c>
    </row>
    <row r="239" spans="1:3" x14ac:dyDescent="0.25">
      <c r="A239" s="269" t="s">
        <v>333</v>
      </c>
      <c r="B239" s="270">
        <v>850</v>
      </c>
      <c r="C239" s="271">
        <v>213826578</v>
      </c>
    </row>
    <row r="240" spans="1:3" x14ac:dyDescent="0.25">
      <c r="A240" s="269" t="s">
        <v>12</v>
      </c>
      <c r="B240" s="270">
        <v>184</v>
      </c>
      <c r="C240" s="271">
        <v>46287165.119999997</v>
      </c>
    </row>
    <row r="241" spans="1:3" x14ac:dyDescent="0.25">
      <c r="A241" s="272" t="s">
        <v>7</v>
      </c>
      <c r="B241" s="273">
        <v>42</v>
      </c>
      <c r="C241" s="274">
        <v>10565548.560000001</v>
      </c>
    </row>
    <row r="242" spans="1:3" x14ac:dyDescent="0.25">
      <c r="A242" s="272" t="s">
        <v>8</v>
      </c>
      <c r="B242" s="273">
        <v>22</v>
      </c>
      <c r="C242" s="274">
        <v>5534334.96</v>
      </c>
    </row>
    <row r="243" spans="1:3" x14ac:dyDescent="0.25">
      <c r="A243" s="272" t="s">
        <v>9</v>
      </c>
      <c r="B243" s="273">
        <v>31</v>
      </c>
      <c r="C243" s="274">
        <v>7798381.0800000001</v>
      </c>
    </row>
    <row r="244" spans="1:3" x14ac:dyDescent="0.25">
      <c r="A244" s="272" t="s">
        <v>10</v>
      </c>
      <c r="B244" s="273">
        <v>26</v>
      </c>
      <c r="C244" s="274">
        <v>6540577.6799999997</v>
      </c>
    </row>
    <row r="245" spans="1:3" x14ac:dyDescent="0.25">
      <c r="A245" s="272" t="s">
        <v>11</v>
      </c>
      <c r="B245" s="273">
        <v>63</v>
      </c>
      <c r="C245" s="274">
        <v>15848322.84</v>
      </c>
    </row>
    <row r="246" spans="1:3" x14ac:dyDescent="0.25">
      <c r="A246" s="269" t="s">
        <v>13</v>
      </c>
      <c r="B246" s="270">
        <v>172</v>
      </c>
      <c r="C246" s="271">
        <v>43268436.960000001</v>
      </c>
    </row>
    <row r="247" spans="1:3" x14ac:dyDescent="0.25">
      <c r="A247" s="272" t="s">
        <v>7</v>
      </c>
      <c r="B247" s="273">
        <v>30</v>
      </c>
      <c r="C247" s="274">
        <v>7546820.4000000004</v>
      </c>
    </row>
    <row r="248" spans="1:3" x14ac:dyDescent="0.25">
      <c r="A248" s="272" t="s">
        <v>8</v>
      </c>
      <c r="B248" s="273">
        <v>18</v>
      </c>
      <c r="C248" s="274">
        <v>4528092.24</v>
      </c>
    </row>
    <row r="249" spans="1:3" x14ac:dyDescent="0.25">
      <c r="A249" s="272" t="s">
        <v>9</v>
      </c>
      <c r="B249" s="273">
        <v>54</v>
      </c>
      <c r="C249" s="274">
        <v>13584276.720000001</v>
      </c>
    </row>
    <row r="250" spans="1:3" x14ac:dyDescent="0.25">
      <c r="A250" s="272" t="s">
        <v>10</v>
      </c>
      <c r="B250" s="273">
        <v>15</v>
      </c>
      <c r="C250" s="274">
        <v>3773410.2</v>
      </c>
    </row>
    <row r="251" spans="1:3" x14ac:dyDescent="0.25">
      <c r="A251" s="272" t="s">
        <v>11</v>
      </c>
      <c r="B251" s="273">
        <v>55</v>
      </c>
      <c r="C251" s="274">
        <v>13835837.4</v>
      </c>
    </row>
    <row r="252" spans="1:3" x14ac:dyDescent="0.25">
      <c r="A252" s="269" t="s">
        <v>14</v>
      </c>
      <c r="B252" s="270">
        <v>248</v>
      </c>
      <c r="C252" s="271">
        <v>62387048.640000001</v>
      </c>
    </row>
    <row r="253" spans="1:3" x14ac:dyDescent="0.25">
      <c r="A253" s="272" t="s">
        <v>7</v>
      </c>
      <c r="B253" s="273">
        <v>54</v>
      </c>
      <c r="C253" s="274">
        <v>13584276.720000001</v>
      </c>
    </row>
    <row r="254" spans="1:3" x14ac:dyDescent="0.25">
      <c r="A254" s="272" t="s">
        <v>8</v>
      </c>
      <c r="B254" s="273">
        <v>66</v>
      </c>
      <c r="C254" s="274">
        <v>16603004.880000001</v>
      </c>
    </row>
    <row r="255" spans="1:3" x14ac:dyDescent="0.25">
      <c r="A255" s="272" t="s">
        <v>9</v>
      </c>
      <c r="B255" s="273">
        <v>42</v>
      </c>
      <c r="C255" s="274">
        <v>10565548.560000001</v>
      </c>
    </row>
    <row r="256" spans="1:3" x14ac:dyDescent="0.25">
      <c r="A256" s="272" t="s">
        <v>10</v>
      </c>
      <c r="B256" s="273">
        <v>44</v>
      </c>
      <c r="C256" s="274">
        <v>11068669.92</v>
      </c>
    </row>
    <row r="257" spans="1:3" x14ac:dyDescent="0.25">
      <c r="A257" s="272" t="s">
        <v>11</v>
      </c>
      <c r="B257" s="273">
        <v>42</v>
      </c>
      <c r="C257" s="274">
        <v>10565548.560000001</v>
      </c>
    </row>
    <row r="258" spans="1:3" x14ac:dyDescent="0.25">
      <c r="A258" s="269" t="s">
        <v>15</v>
      </c>
      <c r="B258" s="270">
        <v>246</v>
      </c>
      <c r="C258" s="271">
        <v>61883927.280000001</v>
      </c>
    </row>
    <row r="259" spans="1:3" x14ac:dyDescent="0.25">
      <c r="A259" s="272" t="s">
        <v>7</v>
      </c>
      <c r="B259" s="273">
        <v>44</v>
      </c>
      <c r="C259" s="274">
        <v>11068669.92</v>
      </c>
    </row>
    <row r="260" spans="1:3" x14ac:dyDescent="0.25">
      <c r="A260" s="272" t="s">
        <v>8</v>
      </c>
      <c r="B260" s="273">
        <v>45</v>
      </c>
      <c r="C260" s="274">
        <v>11320230.6</v>
      </c>
    </row>
    <row r="261" spans="1:3" x14ac:dyDescent="0.25">
      <c r="A261" s="272" t="s">
        <v>9</v>
      </c>
      <c r="B261" s="273">
        <v>55</v>
      </c>
      <c r="C261" s="274">
        <v>13835837.4</v>
      </c>
    </row>
    <row r="262" spans="1:3" x14ac:dyDescent="0.25">
      <c r="A262" s="272" t="s">
        <v>10</v>
      </c>
      <c r="B262" s="273">
        <v>60</v>
      </c>
      <c r="C262" s="274">
        <v>15093640.800000001</v>
      </c>
    </row>
    <row r="263" spans="1:3" x14ac:dyDescent="0.25">
      <c r="A263" s="272" t="s">
        <v>11</v>
      </c>
      <c r="B263" s="273">
        <v>42</v>
      </c>
      <c r="C263" s="274">
        <v>10565548.560000001</v>
      </c>
    </row>
    <row r="264" spans="1:3" x14ac:dyDescent="0.25">
      <c r="A264" s="269" t="s">
        <v>334</v>
      </c>
      <c r="B264" s="270">
        <v>240</v>
      </c>
      <c r="C264" s="271">
        <v>33682519.200000003</v>
      </c>
    </row>
    <row r="265" spans="1:3" x14ac:dyDescent="0.25">
      <c r="A265" s="269" t="s">
        <v>12</v>
      </c>
      <c r="B265" s="270">
        <v>44</v>
      </c>
      <c r="C265" s="271">
        <v>6175128.5199999996</v>
      </c>
    </row>
    <row r="266" spans="1:3" x14ac:dyDescent="0.25">
      <c r="A266" s="272" t="s">
        <v>7</v>
      </c>
      <c r="B266" s="273">
        <v>10</v>
      </c>
      <c r="C266" s="274">
        <v>1403438.3</v>
      </c>
    </row>
    <row r="267" spans="1:3" x14ac:dyDescent="0.25">
      <c r="A267" s="272" t="s">
        <v>8</v>
      </c>
      <c r="B267" s="273">
        <v>7</v>
      </c>
      <c r="C267" s="274">
        <v>982406.81</v>
      </c>
    </row>
    <row r="268" spans="1:3" x14ac:dyDescent="0.25">
      <c r="A268" s="272" t="s">
        <v>9</v>
      </c>
      <c r="B268" s="273">
        <v>12</v>
      </c>
      <c r="C268" s="274">
        <v>1684125.96</v>
      </c>
    </row>
    <row r="269" spans="1:3" x14ac:dyDescent="0.25">
      <c r="A269" s="272" t="s">
        <v>10</v>
      </c>
      <c r="B269" s="273">
        <v>2</v>
      </c>
      <c r="C269" s="274">
        <v>280687.65999999997</v>
      </c>
    </row>
    <row r="270" spans="1:3" x14ac:dyDescent="0.25">
      <c r="A270" s="272" t="s">
        <v>11</v>
      </c>
      <c r="B270" s="273">
        <v>13</v>
      </c>
      <c r="C270" s="274">
        <v>1824469.79</v>
      </c>
    </row>
    <row r="271" spans="1:3" x14ac:dyDescent="0.25">
      <c r="A271" s="269" t="s">
        <v>13</v>
      </c>
      <c r="B271" s="270">
        <v>62</v>
      </c>
      <c r="C271" s="271">
        <v>8701317.4600000009</v>
      </c>
    </row>
    <row r="272" spans="1:3" x14ac:dyDescent="0.25">
      <c r="A272" s="269" t="s">
        <v>14</v>
      </c>
      <c r="B272" s="270">
        <v>67</v>
      </c>
      <c r="C272" s="271">
        <v>9403036.6099999994</v>
      </c>
    </row>
    <row r="273" spans="1:3" x14ac:dyDescent="0.25">
      <c r="A273" s="272" t="s">
        <v>7</v>
      </c>
      <c r="B273" s="273">
        <v>12</v>
      </c>
      <c r="C273" s="274">
        <v>1684125.96</v>
      </c>
    </row>
    <row r="274" spans="1:3" x14ac:dyDescent="0.25">
      <c r="A274" s="272" t="s">
        <v>8</v>
      </c>
      <c r="B274" s="273">
        <v>12</v>
      </c>
      <c r="C274" s="274">
        <v>1684125.96</v>
      </c>
    </row>
    <row r="275" spans="1:3" x14ac:dyDescent="0.25">
      <c r="A275" s="272" t="s">
        <v>9</v>
      </c>
      <c r="B275" s="273">
        <v>12</v>
      </c>
      <c r="C275" s="274">
        <v>1684125.96</v>
      </c>
    </row>
    <row r="276" spans="1:3" x14ac:dyDescent="0.25">
      <c r="A276" s="272" t="s">
        <v>10</v>
      </c>
      <c r="B276" s="273">
        <v>12</v>
      </c>
      <c r="C276" s="274">
        <v>1684125.96</v>
      </c>
    </row>
    <row r="277" spans="1:3" x14ac:dyDescent="0.25">
      <c r="A277" s="272" t="s">
        <v>11</v>
      </c>
      <c r="B277" s="273">
        <v>19</v>
      </c>
      <c r="C277" s="274">
        <v>2666532.77</v>
      </c>
    </row>
    <row r="278" spans="1:3" x14ac:dyDescent="0.25">
      <c r="A278" s="269" t="s">
        <v>15</v>
      </c>
      <c r="B278" s="270">
        <v>67</v>
      </c>
      <c r="C278" s="271">
        <v>9403036.6099999994</v>
      </c>
    </row>
    <row r="279" spans="1:3" x14ac:dyDescent="0.25">
      <c r="A279" s="272" t="s">
        <v>7</v>
      </c>
      <c r="B279" s="273">
        <v>12</v>
      </c>
      <c r="C279" s="274">
        <v>1684125.96</v>
      </c>
    </row>
    <row r="280" spans="1:3" x14ac:dyDescent="0.25">
      <c r="A280" s="272" t="s">
        <v>8</v>
      </c>
      <c r="B280" s="273">
        <v>12</v>
      </c>
      <c r="C280" s="274">
        <v>1684125.96</v>
      </c>
    </row>
    <row r="281" spans="1:3" x14ac:dyDescent="0.25">
      <c r="A281" s="272" t="s">
        <v>9</v>
      </c>
      <c r="B281" s="273">
        <v>12</v>
      </c>
      <c r="C281" s="274">
        <v>1684125.96</v>
      </c>
    </row>
    <row r="282" spans="1:3" x14ac:dyDescent="0.25">
      <c r="A282" s="272" t="s">
        <v>10</v>
      </c>
      <c r="B282" s="273">
        <v>12</v>
      </c>
      <c r="C282" s="274">
        <v>1684125.96</v>
      </c>
    </row>
    <row r="283" spans="1:3" x14ac:dyDescent="0.25">
      <c r="A283" s="272" t="s">
        <v>11</v>
      </c>
      <c r="B283" s="273">
        <v>19</v>
      </c>
      <c r="C283" s="274">
        <v>2666532.77</v>
      </c>
    </row>
    <row r="284" spans="1:3" x14ac:dyDescent="0.25">
      <c r="A284" s="269" t="s">
        <v>335</v>
      </c>
      <c r="B284" s="270">
        <v>100</v>
      </c>
      <c r="C284" s="271">
        <v>35240696</v>
      </c>
    </row>
    <row r="285" spans="1:3" x14ac:dyDescent="0.25">
      <c r="A285" s="269" t="s">
        <v>12</v>
      </c>
      <c r="B285" s="270">
        <v>13</v>
      </c>
      <c r="C285" s="271">
        <v>4581290.4800000004</v>
      </c>
    </row>
    <row r="286" spans="1:3" x14ac:dyDescent="0.25">
      <c r="A286" s="272" t="s">
        <v>7</v>
      </c>
      <c r="B286" s="273">
        <v>1</v>
      </c>
      <c r="C286" s="274">
        <v>352406.96</v>
      </c>
    </row>
    <row r="287" spans="1:3" x14ac:dyDescent="0.25">
      <c r="A287" s="272" t="s">
        <v>9</v>
      </c>
      <c r="B287" s="273">
        <v>5</v>
      </c>
      <c r="C287" s="274">
        <v>1762034.8</v>
      </c>
    </row>
    <row r="288" spans="1:3" x14ac:dyDescent="0.25">
      <c r="A288" s="272" t="s">
        <v>10</v>
      </c>
      <c r="B288" s="273">
        <v>1</v>
      </c>
      <c r="C288" s="274">
        <v>352406.96</v>
      </c>
    </row>
    <row r="289" spans="1:3" x14ac:dyDescent="0.25">
      <c r="A289" s="272" t="s">
        <v>11</v>
      </c>
      <c r="B289" s="273">
        <v>6</v>
      </c>
      <c r="C289" s="274">
        <v>2114441.7599999998</v>
      </c>
    </row>
    <row r="290" spans="1:3" x14ac:dyDescent="0.25">
      <c r="A290" s="269" t="s">
        <v>13</v>
      </c>
      <c r="B290" s="270">
        <v>14</v>
      </c>
      <c r="C290" s="271">
        <v>4933697.4400000004</v>
      </c>
    </row>
    <row r="291" spans="1:3" x14ac:dyDescent="0.25">
      <c r="A291" s="272" t="s">
        <v>7</v>
      </c>
      <c r="B291" s="273">
        <v>3</v>
      </c>
      <c r="C291" s="274">
        <v>1057220.8799999999</v>
      </c>
    </row>
    <row r="292" spans="1:3" x14ac:dyDescent="0.25">
      <c r="A292" s="272" t="s">
        <v>9</v>
      </c>
      <c r="B292" s="273">
        <v>6</v>
      </c>
      <c r="C292" s="274">
        <v>2114441.7599999998</v>
      </c>
    </row>
    <row r="293" spans="1:3" x14ac:dyDescent="0.25">
      <c r="A293" s="272" t="s">
        <v>10</v>
      </c>
      <c r="B293" s="273">
        <v>1</v>
      </c>
      <c r="C293" s="274">
        <v>352406.96</v>
      </c>
    </row>
    <row r="294" spans="1:3" x14ac:dyDescent="0.25">
      <c r="A294" s="272" t="s">
        <v>11</v>
      </c>
      <c r="B294" s="273">
        <v>4</v>
      </c>
      <c r="C294" s="274">
        <v>1409627.84</v>
      </c>
    </row>
    <row r="295" spans="1:3" x14ac:dyDescent="0.25">
      <c r="A295" s="269" t="s">
        <v>14</v>
      </c>
      <c r="B295" s="270">
        <v>37</v>
      </c>
      <c r="C295" s="271">
        <v>13039057.52</v>
      </c>
    </row>
    <row r="296" spans="1:3" x14ac:dyDescent="0.25">
      <c r="A296" s="272" t="s">
        <v>7</v>
      </c>
      <c r="B296" s="273">
        <v>9</v>
      </c>
      <c r="C296" s="274">
        <v>3171662.64</v>
      </c>
    </row>
    <row r="297" spans="1:3" x14ac:dyDescent="0.25">
      <c r="A297" s="272" t="s">
        <v>8</v>
      </c>
      <c r="B297" s="273">
        <v>10</v>
      </c>
      <c r="C297" s="274">
        <v>3524069.6</v>
      </c>
    </row>
    <row r="298" spans="1:3" x14ac:dyDescent="0.25">
      <c r="A298" s="272" t="s">
        <v>9</v>
      </c>
      <c r="B298" s="273">
        <v>5</v>
      </c>
      <c r="C298" s="274">
        <v>1762034.8</v>
      </c>
    </row>
    <row r="299" spans="1:3" x14ac:dyDescent="0.25">
      <c r="A299" s="272" t="s">
        <v>10</v>
      </c>
      <c r="B299" s="273">
        <v>8</v>
      </c>
      <c r="C299" s="274">
        <v>2819255.68</v>
      </c>
    </row>
    <row r="300" spans="1:3" x14ac:dyDescent="0.25">
      <c r="A300" s="272" t="s">
        <v>11</v>
      </c>
      <c r="B300" s="273">
        <v>5</v>
      </c>
      <c r="C300" s="274">
        <v>1762034.8</v>
      </c>
    </row>
    <row r="301" spans="1:3" x14ac:dyDescent="0.25">
      <c r="A301" s="269" t="s">
        <v>15</v>
      </c>
      <c r="B301" s="270">
        <v>36</v>
      </c>
      <c r="C301" s="271">
        <v>12686650.560000001</v>
      </c>
    </row>
    <row r="302" spans="1:3" x14ac:dyDescent="0.25">
      <c r="A302" s="272" t="s">
        <v>7</v>
      </c>
      <c r="B302" s="273">
        <v>7</v>
      </c>
      <c r="C302" s="274">
        <v>2466848.7200000002</v>
      </c>
    </row>
    <row r="303" spans="1:3" x14ac:dyDescent="0.25">
      <c r="A303" s="272" t="s">
        <v>8</v>
      </c>
      <c r="B303" s="273">
        <v>9</v>
      </c>
      <c r="C303" s="274">
        <v>3171662.64</v>
      </c>
    </row>
    <row r="304" spans="1:3" x14ac:dyDescent="0.25">
      <c r="A304" s="272" t="s">
        <v>9</v>
      </c>
      <c r="B304" s="273">
        <v>5</v>
      </c>
      <c r="C304" s="274">
        <v>1762034.8</v>
      </c>
    </row>
    <row r="305" spans="1:3" x14ac:dyDescent="0.25">
      <c r="A305" s="272" t="s">
        <v>10</v>
      </c>
      <c r="B305" s="273">
        <v>9</v>
      </c>
      <c r="C305" s="274">
        <v>3171662.64</v>
      </c>
    </row>
    <row r="306" spans="1:3" x14ac:dyDescent="0.25">
      <c r="A306" s="272" t="s">
        <v>11</v>
      </c>
      <c r="B306" s="273">
        <v>6</v>
      </c>
      <c r="C306" s="274">
        <v>2114441.7599999998</v>
      </c>
    </row>
    <row r="307" spans="1:3" x14ac:dyDescent="0.25">
      <c r="A307" s="269" t="s">
        <v>336</v>
      </c>
      <c r="B307" s="270">
        <v>80</v>
      </c>
      <c r="C307" s="271">
        <v>10998134.4</v>
      </c>
    </row>
    <row r="308" spans="1:3" x14ac:dyDescent="0.25">
      <c r="A308" s="269" t="s">
        <v>12</v>
      </c>
      <c r="B308" s="270">
        <v>5</v>
      </c>
      <c r="C308" s="271">
        <v>687383.4</v>
      </c>
    </row>
    <row r="309" spans="1:3" x14ac:dyDescent="0.25">
      <c r="A309" s="272" t="s">
        <v>7</v>
      </c>
      <c r="B309" s="273">
        <v>2</v>
      </c>
      <c r="C309" s="274">
        <v>274953.36</v>
      </c>
    </row>
    <row r="310" spans="1:3" x14ac:dyDescent="0.25">
      <c r="A310" s="272" t="s">
        <v>8</v>
      </c>
      <c r="B310" s="273">
        <v>1</v>
      </c>
      <c r="C310" s="274">
        <v>137476.68</v>
      </c>
    </row>
    <row r="311" spans="1:3" x14ac:dyDescent="0.25">
      <c r="A311" s="272" t="s">
        <v>11</v>
      </c>
      <c r="B311" s="273">
        <v>2</v>
      </c>
      <c r="C311" s="274">
        <v>274953.36</v>
      </c>
    </row>
    <row r="312" spans="1:3" x14ac:dyDescent="0.25">
      <c r="A312" s="269" t="s">
        <v>13</v>
      </c>
      <c r="B312" s="270">
        <v>21</v>
      </c>
      <c r="C312" s="271">
        <v>2887010.28</v>
      </c>
    </row>
    <row r="313" spans="1:3" x14ac:dyDescent="0.25">
      <c r="A313" s="269" t="s">
        <v>14</v>
      </c>
      <c r="B313" s="270">
        <v>27</v>
      </c>
      <c r="C313" s="271">
        <v>3711870.36</v>
      </c>
    </row>
    <row r="314" spans="1:3" x14ac:dyDescent="0.25">
      <c r="A314" s="272" t="s">
        <v>7</v>
      </c>
      <c r="B314" s="273">
        <v>4</v>
      </c>
      <c r="C314" s="274">
        <v>549906.72</v>
      </c>
    </row>
    <row r="315" spans="1:3" x14ac:dyDescent="0.25">
      <c r="A315" s="272" t="s">
        <v>8</v>
      </c>
      <c r="B315" s="273">
        <v>4</v>
      </c>
      <c r="C315" s="274">
        <v>549906.72</v>
      </c>
    </row>
    <row r="316" spans="1:3" x14ac:dyDescent="0.25">
      <c r="A316" s="272" t="s">
        <v>9</v>
      </c>
      <c r="B316" s="273">
        <v>4</v>
      </c>
      <c r="C316" s="274">
        <v>549906.72</v>
      </c>
    </row>
    <row r="317" spans="1:3" x14ac:dyDescent="0.25">
      <c r="A317" s="272" t="s">
        <v>10</v>
      </c>
      <c r="B317" s="273">
        <v>7</v>
      </c>
      <c r="C317" s="274">
        <v>962336.76</v>
      </c>
    </row>
    <row r="318" spans="1:3" x14ac:dyDescent="0.25">
      <c r="A318" s="272" t="s">
        <v>11</v>
      </c>
      <c r="B318" s="273">
        <v>8</v>
      </c>
      <c r="C318" s="274">
        <v>1099813.44</v>
      </c>
    </row>
    <row r="319" spans="1:3" x14ac:dyDescent="0.25">
      <c r="A319" s="269" t="s">
        <v>15</v>
      </c>
      <c r="B319" s="270">
        <v>27</v>
      </c>
      <c r="C319" s="271">
        <v>3711870.36</v>
      </c>
    </row>
    <row r="320" spans="1:3" x14ac:dyDescent="0.25">
      <c r="A320" s="272" t="s">
        <v>7</v>
      </c>
      <c r="B320" s="273">
        <v>4</v>
      </c>
      <c r="C320" s="274">
        <v>549906.72</v>
      </c>
    </row>
    <row r="321" spans="1:3" x14ac:dyDescent="0.25">
      <c r="A321" s="272" t="s">
        <v>8</v>
      </c>
      <c r="B321" s="273">
        <v>4</v>
      </c>
      <c r="C321" s="274">
        <v>549906.72</v>
      </c>
    </row>
    <row r="322" spans="1:3" x14ac:dyDescent="0.25">
      <c r="A322" s="272" t="s">
        <v>9</v>
      </c>
      <c r="B322" s="273">
        <v>4</v>
      </c>
      <c r="C322" s="274">
        <v>549906.72</v>
      </c>
    </row>
    <row r="323" spans="1:3" x14ac:dyDescent="0.25">
      <c r="A323" s="272" t="s">
        <v>10</v>
      </c>
      <c r="B323" s="273">
        <v>7</v>
      </c>
      <c r="C323" s="274">
        <v>962336.76</v>
      </c>
    </row>
    <row r="324" spans="1:3" x14ac:dyDescent="0.25">
      <c r="A324" s="272" t="s">
        <v>11</v>
      </c>
      <c r="B324" s="273">
        <v>8</v>
      </c>
      <c r="C324" s="274">
        <v>1099813.44</v>
      </c>
    </row>
    <row r="325" spans="1:3" x14ac:dyDescent="0.25">
      <c r="A325" s="269" t="s">
        <v>337</v>
      </c>
      <c r="B325" s="270">
        <v>30</v>
      </c>
      <c r="C325" s="271">
        <v>4380605.0999999996</v>
      </c>
    </row>
    <row r="326" spans="1:3" x14ac:dyDescent="0.25">
      <c r="A326" s="269" t="s">
        <v>12</v>
      </c>
      <c r="B326" s="270">
        <v>4</v>
      </c>
      <c r="C326" s="271">
        <v>584080.68000000005</v>
      </c>
    </row>
    <row r="327" spans="1:3" x14ac:dyDescent="0.25">
      <c r="A327" s="272" t="s">
        <v>7</v>
      </c>
      <c r="B327" s="273">
        <v>1</v>
      </c>
      <c r="C327" s="274">
        <v>146020.17000000001</v>
      </c>
    </row>
    <row r="328" spans="1:3" x14ac:dyDescent="0.25">
      <c r="A328" s="272" t="s">
        <v>8</v>
      </c>
      <c r="B328" s="273">
        <v>2</v>
      </c>
      <c r="C328" s="274">
        <v>292040.34000000003</v>
      </c>
    </row>
    <row r="329" spans="1:3" x14ac:dyDescent="0.25">
      <c r="A329" s="272" t="s">
        <v>10</v>
      </c>
      <c r="B329" s="273">
        <v>1</v>
      </c>
      <c r="C329" s="274">
        <v>146020.17000000001</v>
      </c>
    </row>
    <row r="330" spans="1:3" x14ac:dyDescent="0.25">
      <c r="A330" s="269" t="s">
        <v>13</v>
      </c>
      <c r="B330" s="270">
        <v>13</v>
      </c>
      <c r="C330" s="271">
        <v>1898262.21</v>
      </c>
    </row>
    <row r="331" spans="1:3" x14ac:dyDescent="0.25">
      <c r="A331" s="269" t="s">
        <v>14</v>
      </c>
      <c r="B331" s="270">
        <v>6</v>
      </c>
      <c r="C331" s="271">
        <v>876121.02</v>
      </c>
    </row>
    <row r="332" spans="1:3" x14ac:dyDescent="0.25">
      <c r="A332" s="272" t="s">
        <v>7</v>
      </c>
      <c r="B332" s="273">
        <v>2</v>
      </c>
      <c r="C332" s="274">
        <v>292040.34000000003</v>
      </c>
    </row>
    <row r="333" spans="1:3" x14ac:dyDescent="0.25">
      <c r="A333" s="272" t="s">
        <v>8</v>
      </c>
      <c r="B333" s="273">
        <v>1</v>
      </c>
      <c r="C333" s="274">
        <v>146020.17000000001</v>
      </c>
    </row>
    <row r="334" spans="1:3" x14ac:dyDescent="0.25">
      <c r="A334" s="272" t="s">
        <v>9</v>
      </c>
      <c r="B334" s="273">
        <v>1</v>
      </c>
      <c r="C334" s="274">
        <v>146020.17000000001</v>
      </c>
    </row>
    <row r="335" spans="1:3" x14ac:dyDescent="0.25">
      <c r="A335" s="272" t="s">
        <v>10</v>
      </c>
      <c r="B335" s="273">
        <v>1</v>
      </c>
      <c r="C335" s="274">
        <v>146020.17000000001</v>
      </c>
    </row>
    <row r="336" spans="1:3" x14ac:dyDescent="0.25">
      <c r="A336" s="272" t="s">
        <v>11</v>
      </c>
      <c r="B336" s="273">
        <v>1</v>
      </c>
      <c r="C336" s="274">
        <v>146020.17000000001</v>
      </c>
    </row>
    <row r="337" spans="1:3" x14ac:dyDescent="0.25">
      <c r="A337" s="269" t="s">
        <v>15</v>
      </c>
      <c r="B337" s="270">
        <v>7</v>
      </c>
      <c r="C337" s="271">
        <v>1022141.19</v>
      </c>
    </row>
    <row r="338" spans="1:3" x14ac:dyDescent="0.25">
      <c r="A338" s="272" t="s">
        <v>7</v>
      </c>
      <c r="B338" s="273">
        <v>2</v>
      </c>
      <c r="C338" s="274">
        <v>292040.34000000003</v>
      </c>
    </row>
    <row r="339" spans="1:3" x14ac:dyDescent="0.25">
      <c r="A339" s="272" t="s">
        <v>8</v>
      </c>
      <c r="B339" s="273">
        <v>2</v>
      </c>
      <c r="C339" s="274">
        <v>292040.34000000003</v>
      </c>
    </row>
    <row r="340" spans="1:3" x14ac:dyDescent="0.25">
      <c r="A340" s="272" t="s">
        <v>9</v>
      </c>
      <c r="B340" s="273">
        <v>1</v>
      </c>
      <c r="C340" s="274">
        <v>146020.17000000001</v>
      </c>
    </row>
    <row r="341" spans="1:3" x14ac:dyDescent="0.25">
      <c r="A341" s="272" t="s">
        <v>10</v>
      </c>
      <c r="B341" s="273">
        <v>1</v>
      </c>
      <c r="C341" s="274">
        <v>146020.17000000001</v>
      </c>
    </row>
    <row r="342" spans="1:3" x14ac:dyDescent="0.25">
      <c r="A342" s="272" t="s">
        <v>11</v>
      </c>
      <c r="B342" s="273">
        <v>1</v>
      </c>
      <c r="C342" s="274">
        <v>146020.17000000001</v>
      </c>
    </row>
    <row r="343" spans="1:3" x14ac:dyDescent="0.25">
      <c r="A343" s="269" t="s">
        <v>338</v>
      </c>
      <c r="B343" s="270">
        <v>110</v>
      </c>
      <c r="C343" s="271">
        <v>10404059.6</v>
      </c>
    </row>
    <row r="344" spans="1:3" x14ac:dyDescent="0.25">
      <c r="A344" s="269" t="s">
        <v>12</v>
      </c>
      <c r="B344" s="270">
        <v>32</v>
      </c>
      <c r="C344" s="271">
        <v>3026635.52</v>
      </c>
    </row>
    <row r="345" spans="1:3" x14ac:dyDescent="0.25">
      <c r="A345" s="269" t="s">
        <v>13</v>
      </c>
      <c r="B345" s="270">
        <v>52</v>
      </c>
      <c r="C345" s="271">
        <v>4918282.72</v>
      </c>
    </row>
    <row r="346" spans="1:3" x14ac:dyDescent="0.25">
      <c r="A346" s="272" t="s">
        <v>7</v>
      </c>
      <c r="B346" s="273">
        <v>14</v>
      </c>
      <c r="C346" s="274">
        <v>1324153.04</v>
      </c>
    </row>
    <row r="347" spans="1:3" x14ac:dyDescent="0.25">
      <c r="A347" s="272" t="s">
        <v>8</v>
      </c>
      <c r="B347" s="273">
        <v>6</v>
      </c>
      <c r="C347" s="274">
        <v>567494.16</v>
      </c>
    </row>
    <row r="348" spans="1:3" x14ac:dyDescent="0.25">
      <c r="A348" s="272" t="s">
        <v>9</v>
      </c>
      <c r="B348" s="273">
        <v>19</v>
      </c>
      <c r="C348" s="274">
        <v>1797064.84</v>
      </c>
    </row>
    <row r="349" spans="1:3" x14ac:dyDescent="0.25">
      <c r="A349" s="272" t="s">
        <v>10</v>
      </c>
      <c r="B349" s="273">
        <v>7</v>
      </c>
      <c r="C349" s="274">
        <v>662076.52</v>
      </c>
    </row>
    <row r="350" spans="1:3" x14ac:dyDescent="0.25">
      <c r="A350" s="272" t="s">
        <v>11</v>
      </c>
      <c r="B350" s="273">
        <v>6</v>
      </c>
      <c r="C350" s="274">
        <v>567494.16</v>
      </c>
    </row>
    <row r="351" spans="1:3" x14ac:dyDescent="0.25">
      <c r="A351" s="269" t="s">
        <v>14</v>
      </c>
      <c r="B351" s="270">
        <v>15</v>
      </c>
      <c r="C351" s="271">
        <v>1418735.4</v>
      </c>
    </row>
    <row r="352" spans="1:3" x14ac:dyDescent="0.25">
      <c r="A352" s="272" t="s">
        <v>7</v>
      </c>
      <c r="B352" s="273">
        <v>2</v>
      </c>
      <c r="C352" s="274">
        <v>189164.72</v>
      </c>
    </row>
    <row r="353" spans="1:3" x14ac:dyDescent="0.25">
      <c r="A353" s="272" t="s">
        <v>8</v>
      </c>
      <c r="B353" s="273">
        <v>3</v>
      </c>
      <c r="C353" s="274">
        <v>283747.08</v>
      </c>
    </row>
    <row r="354" spans="1:3" x14ac:dyDescent="0.25">
      <c r="A354" s="272" t="s">
        <v>9</v>
      </c>
      <c r="B354" s="273">
        <v>3</v>
      </c>
      <c r="C354" s="274">
        <v>283747.08</v>
      </c>
    </row>
    <row r="355" spans="1:3" x14ac:dyDescent="0.25">
      <c r="A355" s="272" t="s">
        <v>10</v>
      </c>
      <c r="B355" s="273">
        <v>4</v>
      </c>
      <c r="C355" s="274">
        <v>378329.44</v>
      </c>
    </row>
    <row r="356" spans="1:3" x14ac:dyDescent="0.25">
      <c r="A356" s="272" t="s">
        <v>11</v>
      </c>
      <c r="B356" s="273">
        <v>3</v>
      </c>
      <c r="C356" s="274">
        <v>283747.08</v>
      </c>
    </row>
    <row r="357" spans="1:3" x14ac:dyDescent="0.25">
      <c r="A357" s="269" t="s">
        <v>15</v>
      </c>
      <c r="B357" s="270">
        <v>11</v>
      </c>
      <c r="C357" s="271">
        <v>1040405.96</v>
      </c>
    </row>
    <row r="358" spans="1:3" x14ac:dyDescent="0.25">
      <c r="A358" s="272" t="s">
        <v>7</v>
      </c>
      <c r="B358" s="273">
        <v>1</v>
      </c>
      <c r="C358" s="274">
        <v>94582.36</v>
      </c>
    </row>
    <row r="359" spans="1:3" x14ac:dyDescent="0.25">
      <c r="A359" s="272" t="s">
        <v>8</v>
      </c>
      <c r="B359" s="273">
        <v>3</v>
      </c>
      <c r="C359" s="274">
        <v>283747.08</v>
      </c>
    </row>
    <row r="360" spans="1:3" x14ac:dyDescent="0.25">
      <c r="A360" s="272" t="s">
        <v>9</v>
      </c>
      <c r="B360" s="273">
        <v>2</v>
      </c>
      <c r="C360" s="274">
        <v>189164.72</v>
      </c>
    </row>
    <row r="361" spans="1:3" x14ac:dyDescent="0.25">
      <c r="A361" s="272" t="s">
        <v>10</v>
      </c>
      <c r="B361" s="273">
        <v>3</v>
      </c>
      <c r="C361" s="274">
        <v>283747.08</v>
      </c>
    </row>
    <row r="362" spans="1:3" x14ac:dyDescent="0.25">
      <c r="A362" s="272" t="s">
        <v>11</v>
      </c>
      <c r="B362" s="273">
        <v>2</v>
      </c>
      <c r="C362" s="274">
        <v>189164.72</v>
      </c>
    </row>
    <row r="363" spans="1:3" x14ac:dyDescent="0.25">
      <c r="A363" s="269" t="s">
        <v>264</v>
      </c>
      <c r="B363" s="270">
        <v>10</v>
      </c>
      <c r="C363" s="271">
        <v>1388667.2</v>
      </c>
    </row>
    <row r="364" spans="1:3" x14ac:dyDescent="0.25">
      <c r="A364" s="269" t="s">
        <v>14</v>
      </c>
      <c r="B364" s="270">
        <v>5</v>
      </c>
      <c r="C364" s="271">
        <v>694333.6</v>
      </c>
    </row>
    <row r="365" spans="1:3" x14ac:dyDescent="0.25">
      <c r="A365" s="272" t="s">
        <v>7</v>
      </c>
      <c r="B365" s="273">
        <v>1</v>
      </c>
      <c r="C365" s="274">
        <v>138866.72</v>
      </c>
    </row>
    <row r="366" spans="1:3" x14ac:dyDescent="0.25">
      <c r="A366" s="272" t="s">
        <v>11</v>
      </c>
      <c r="B366" s="273">
        <v>4</v>
      </c>
      <c r="C366" s="274">
        <v>555466.88</v>
      </c>
    </row>
    <row r="367" spans="1:3" x14ac:dyDescent="0.25">
      <c r="A367" s="269" t="s">
        <v>15</v>
      </c>
      <c r="B367" s="270">
        <v>5</v>
      </c>
      <c r="C367" s="271">
        <v>694333.6</v>
      </c>
    </row>
    <row r="368" spans="1:3" x14ac:dyDescent="0.25">
      <c r="A368" s="272" t="s">
        <v>7</v>
      </c>
      <c r="B368" s="273">
        <v>1</v>
      </c>
      <c r="C368" s="274">
        <v>138866.72</v>
      </c>
    </row>
    <row r="369" spans="1:3" x14ac:dyDescent="0.25">
      <c r="A369" s="272" t="s">
        <v>11</v>
      </c>
      <c r="B369" s="273">
        <v>4</v>
      </c>
      <c r="C369" s="274">
        <v>555466.88</v>
      </c>
    </row>
  </sheetData>
  <mergeCells count="7">
    <mergeCell ref="A42:C42"/>
    <mergeCell ref="A21:C21"/>
    <mergeCell ref="B1:D1"/>
    <mergeCell ref="A2:C2"/>
    <mergeCell ref="A3:A4"/>
    <mergeCell ref="B3:C3"/>
    <mergeCell ref="A5:C5"/>
  </mergeCells>
  <pageMargins left="0.7" right="0.7" top="0.75" bottom="0.75" header="0.3" footer="0.3"/>
  <pageSetup paperSize="9" scale="89" orientation="portrait" r:id="rId1"/>
  <rowBreaks count="1" manualBreakCount="1">
    <brk id="41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8"/>
  <sheetViews>
    <sheetView view="pageBreakPreview" topLeftCell="B1" zoomScaleNormal="100" zoomScaleSheetLayoutView="100" workbookViewId="0">
      <selection activeCell="M63" sqref="M63"/>
    </sheetView>
  </sheetViews>
  <sheetFormatPr defaultRowHeight="15" x14ac:dyDescent="0.25"/>
  <cols>
    <col min="1" max="1" width="44" customWidth="1"/>
    <col min="2" max="2" width="9.5703125" customWidth="1"/>
    <col min="3" max="3" width="18" customWidth="1"/>
    <col min="4" max="4" width="8.140625" customWidth="1"/>
    <col min="5" max="5" width="18.28515625" customWidth="1"/>
    <col min="6" max="6" width="9.5703125" customWidth="1"/>
    <col min="7" max="7" width="18" customWidth="1"/>
    <col min="9" max="9" width="11.42578125" bestFit="1" customWidth="1"/>
  </cols>
  <sheetData>
    <row r="1" spans="1:7" ht="46.5" customHeight="1" x14ac:dyDescent="0.25">
      <c r="A1" s="1"/>
      <c r="B1" s="1"/>
      <c r="C1" s="1"/>
      <c r="D1" s="2"/>
      <c r="E1" s="352" t="s">
        <v>251</v>
      </c>
      <c r="F1" s="352"/>
      <c r="G1" s="352"/>
    </row>
    <row r="2" spans="1:7" ht="63.75" customHeight="1" x14ac:dyDescent="0.25">
      <c r="A2" s="358" t="s">
        <v>320</v>
      </c>
      <c r="B2" s="358"/>
      <c r="C2" s="358"/>
      <c r="D2" s="358"/>
      <c r="E2" s="358"/>
      <c r="F2" s="358"/>
      <c r="G2" s="358"/>
    </row>
    <row r="3" spans="1:7" ht="15.75" x14ac:dyDescent="0.25">
      <c r="A3" s="359"/>
      <c r="B3" s="359" t="s">
        <v>31</v>
      </c>
      <c r="C3" s="359"/>
      <c r="D3" s="359" t="s">
        <v>2</v>
      </c>
      <c r="E3" s="359"/>
      <c r="F3" s="359" t="s">
        <v>3</v>
      </c>
      <c r="G3" s="359"/>
    </row>
    <row r="4" spans="1:7" ht="15.75" x14ac:dyDescent="0.25">
      <c r="A4" s="359"/>
      <c r="B4" s="3" t="s">
        <v>4</v>
      </c>
      <c r="C4" s="3" t="s">
        <v>5</v>
      </c>
      <c r="D4" s="26" t="s">
        <v>4</v>
      </c>
      <c r="E4" s="4" t="s">
        <v>5</v>
      </c>
      <c r="F4" s="26" t="s">
        <v>4</v>
      </c>
      <c r="G4" s="26" t="s">
        <v>5</v>
      </c>
    </row>
    <row r="5" spans="1:7" ht="15.75" customHeight="1" x14ac:dyDescent="0.25">
      <c r="A5" s="355" t="s">
        <v>16</v>
      </c>
      <c r="B5" s="356"/>
      <c r="C5" s="356"/>
      <c r="D5" s="356"/>
      <c r="E5" s="356"/>
      <c r="F5" s="356"/>
      <c r="G5" s="357"/>
    </row>
    <row r="6" spans="1:7" ht="18.75" customHeight="1" x14ac:dyDescent="0.25">
      <c r="A6" s="28" t="s">
        <v>17</v>
      </c>
      <c r="B6" s="29">
        <f>SUM(B7:B10)</f>
        <v>1100</v>
      </c>
      <c r="C6" s="30">
        <f t="shared" ref="C6:G6" si="0">SUM(C7:C10)</f>
        <v>6327717</v>
      </c>
      <c r="D6" s="29">
        <f t="shared" si="0"/>
        <v>0</v>
      </c>
      <c r="E6" s="30">
        <f t="shared" si="0"/>
        <v>0</v>
      </c>
      <c r="F6" s="29">
        <f t="shared" si="0"/>
        <v>1100</v>
      </c>
      <c r="G6" s="30">
        <f t="shared" si="0"/>
        <v>6327717</v>
      </c>
    </row>
    <row r="7" spans="1:7" ht="15.75" x14ac:dyDescent="0.25">
      <c r="A7" s="5" t="s">
        <v>18</v>
      </c>
      <c r="B7" s="6">
        <v>275</v>
      </c>
      <c r="C7" s="7">
        <v>1581930</v>
      </c>
      <c r="D7" s="3">
        <v>0</v>
      </c>
      <c r="E7" s="8">
        <v>0</v>
      </c>
      <c r="F7" s="9">
        <f t="shared" ref="F7:G10" si="1">B7+D7</f>
        <v>275</v>
      </c>
      <c r="G7" s="10">
        <f t="shared" si="1"/>
        <v>1581930</v>
      </c>
    </row>
    <row r="8" spans="1:7" ht="15.75" x14ac:dyDescent="0.25">
      <c r="A8" s="5" t="s">
        <v>19</v>
      </c>
      <c r="B8" s="6">
        <v>275</v>
      </c>
      <c r="C8" s="7">
        <v>1581930</v>
      </c>
      <c r="D8" s="3">
        <v>31</v>
      </c>
      <c r="E8" s="8">
        <v>178328</v>
      </c>
      <c r="F8" s="9">
        <f t="shared" si="1"/>
        <v>306</v>
      </c>
      <c r="G8" s="10">
        <f t="shared" si="1"/>
        <v>1760258</v>
      </c>
    </row>
    <row r="9" spans="1:7" ht="15.75" x14ac:dyDescent="0.25">
      <c r="A9" s="5" t="s">
        <v>20</v>
      </c>
      <c r="B9" s="6">
        <v>275</v>
      </c>
      <c r="C9" s="7">
        <v>1581930</v>
      </c>
      <c r="D9" s="3">
        <v>-31</v>
      </c>
      <c r="E9" s="8">
        <v>-178328</v>
      </c>
      <c r="F9" s="9">
        <f t="shared" si="1"/>
        <v>244</v>
      </c>
      <c r="G9" s="10">
        <f t="shared" si="1"/>
        <v>1403602</v>
      </c>
    </row>
    <row r="10" spans="1:7" ht="15.75" x14ac:dyDescent="0.25">
      <c r="A10" s="5" t="s">
        <v>21</v>
      </c>
      <c r="B10" s="6">
        <v>275</v>
      </c>
      <c r="C10" s="7">
        <v>1581927</v>
      </c>
      <c r="D10" s="3">
        <v>0</v>
      </c>
      <c r="E10" s="8">
        <v>0</v>
      </c>
      <c r="F10" s="9">
        <f t="shared" si="1"/>
        <v>275</v>
      </c>
      <c r="G10" s="10">
        <f t="shared" si="1"/>
        <v>1581927</v>
      </c>
    </row>
    <row r="11" spans="1:7" ht="17.25" customHeight="1" x14ac:dyDescent="0.25">
      <c r="A11" s="355" t="s">
        <v>69</v>
      </c>
      <c r="B11" s="356"/>
      <c r="C11" s="356"/>
      <c r="D11" s="356"/>
      <c r="E11" s="356"/>
      <c r="F11" s="356"/>
      <c r="G11" s="357"/>
    </row>
    <row r="12" spans="1:7" ht="15.75" x14ac:dyDescent="0.25">
      <c r="A12" s="28" t="s">
        <v>68</v>
      </c>
      <c r="B12" s="29">
        <f>SUM(B13:B16)</f>
        <v>4275</v>
      </c>
      <c r="C12" s="30">
        <f t="shared" ref="C12:G12" si="2">SUM(C13:C16)</f>
        <v>500202584</v>
      </c>
      <c r="D12" s="29">
        <f t="shared" si="2"/>
        <v>0</v>
      </c>
      <c r="E12" s="30">
        <f t="shared" si="2"/>
        <v>0</v>
      </c>
      <c r="F12" s="29">
        <f t="shared" si="2"/>
        <v>4275</v>
      </c>
      <c r="G12" s="30">
        <f t="shared" si="2"/>
        <v>500202584</v>
      </c>
    </row>
    <row r="13" spans="1:7" ht="15.75" x14ac:dyDescent="0.25">
      <c r="A13" s="5" t="s">
        <v>18</v>
      </c>
      <c r="B13" s="6">
        <v>1119</v>
      </c>
      <c r="C13" s="7">
        <v>128226461</v>
      </c>
      <c r="D13" s="3">
        <v>0</v>
      </c>
      <c r="E13" s="8">
        <v>0</v>
      </c>
      <c r="F13" s="9">
        <f t="shared" ref="F13:F16" si="3">B13+D13</f>
        <v>1119</v>
      </c>
      <c r="G13" s="10">
        <f t="shared" ref="G13:G16" si="4">C13+E13</f>
        <v>128226461</v>
      </c>
    </row>
    <row r="14" spans="1:7" ht="15.75" x14ac:dyDescent="0.25">
      <c r="A14" s="5" t="s">
        <v>19</v>
      </c>
      <c r="B14" s="6">
        <v>1087</v>
      </c>
      <c r="C14" s="7">
        <v>125388977</v>
      </c>
      <c r="D14" s="3">
        <v>90</v>
      </c>
      <c r="E14" s="8">
        <v>10476938</v>
      </c>
      <c r="F14" s="9">
        <f t="shared" si="3"/>
        <v>1177</v>
      </c>
      <c r="G14" s="10">
        <f t="shared" si="4"/>
        <v>135865915</v>
      </c>
    </row>
    <row r="15" spans="1:7" ht="15.75" x14ac:dyDescent="0.25">
      <c r="A15" s="5" t="s">
        <v>20</v>
      </c>
      <c r="B15" s="6">
        <v>1037</v>
      </c>
      <c r="C15" s="7">
        <v>123293577</v>
      </c>
      <c r="D15" s="3">
        <v>-45</v>
      </c>
      <c r="E15" s="8">
        <v>-5238469</v>
      </c>
      <c r="F15" s="9">
        <f t="shared" si="3"/>
        <v>992</v>
      </c>
      <c r="G15" s="10">
        <f t="shared" si="4"/>
        <v>118055108</v>
      </c>
    </row>
    <row r="16" spans="1:7" ht="15.75" x14ac:dyDescent="0.25">
      <c r="A16" s="5" t="s">
        <v>21</v>
      </c>
      <c r="B16" s="6">
        <v>1032</v>
      </c>
      <c r="C16" s="7">
        <v>123293569</v>
      </c>
      <c r="D16" s="3">
        <v>-45</v>
      </c>
      <c r="E16" s="8">
        <v>-5238469</v>
      </c>
      <c r="F16" s="9">
        <f t="shared" si="3"/>
        <v>987</v>
      </c>
      <c r="G16" s="10">
        <f t="shared" si="4"/>
        <v>118055100</v>
      </c>
    </row>
    <row r="17" spans="1:7" ht="17.25" customHeight="1" x14ac:dyDescent="0.25">
      <c r="A17" s="355" t="s">
        <v>319</v>
      </c>
      <c r="B17" s="356"/>
      <c r="C17" s="356"/>
      <c r="D17" s="356"/>
      <c r="E17" s="356"/>
      <c r="F17" s="356"/>
      <c r="G17" s="357"/>
    </row>
    <row r="18" spans="1:7" ht="16.5" customHeight="1" x14ac:dyDescent="0.25">
      <c r="A18" s="257" t="s">
        <v>321</v>
      </c>
      <c r="B18" s="258">
        <v>7</v>
      </c>
      <c r="C18" s="259">
        <v>1152607.05</v>
      </c>
      <c r="D18" s="29">
        <f t="shared" ref="D18:G18" si="5">SUM(D19:D22)</f>
        <v>0</v>
      </c>
      <c r="E18" s="30">
        <f t="shared" si="5"/>
        <v>0</v>
      </c>
      <c r="F18" s="29">
        <f t="shared" si="5"/>
        <v>7</v>
      </c>
      <c r="G18" s="30">
        <f t="shared" si="5"/>
        <v>1152607.0499999998</v>
      </c>
    </row>
    <row r="19" spans="1:7" ht="15.75" x14ac:dyDescent="0.25">
      <c r="A19" s="260" t="s">
        <v>12</v>
      </c>
      <c r="B19" s="261">
        <v>2</v>
      </c>
      <c r="C19" s="262">
        <v>329316.3</v>
      </c>
      <c r="D19" s="3">
        <v>-1</v>
      </c>
      <c r="E19" s="8">
        <v>-164658.15</v>
      </c>
      <c r="F19" s="9">
        <f>B19+D19</f>
        <v>1</v>
      </c>
      <c r="G19" s="9">
        <f>C19+E19</f>
        <v>164658.15</v>
      </c>
    </row>
    <row r="20" spans="1:7" ht="15.75" x14ac:dyDescent="0.25">
      <c r="A20" s="260" t="s">
        <v>13</v>
      </c>
      <c r="B20" s="261">
        <v>2</v>
      </c>
      <c r="C20" s="262">
        <v>329316.3</v>
      </c>
      <c r="D20" s="3">
        <v>0</v>
      </c>
      <c r="E20" s="8">
        <v>0</v>
      </c>
      <c r="F20" s="9">
        <f t="shared" ref="F20:F22" si="6">B20+D20</f>
        <v>2</v>
      </c>
      <c r="G20" s="9">
        <f t="shared" ref="G20:G22" si="7">C20+E20</f>
        <v>329316.3</v>
      </c>
    </row>
    <row r="21" spans="1:7" ht="15.75" x14ac:dyDescent="0.25">
      <c r="A21" s="260" t="s">
        <v>14</v>
      </c>
      <c r="B21" s="261">
        <v>2</v>
      </c>
      <c r="C21" s="262">
        <v>329316.3</v>
      </c>
      <c r="D21" s="3">
        <v>1</v>
      </c>
      <c r="E21" s="8">
        <v>164658.15</v>
      </c>
      <c r="F21" s="9">
        <f t="shared" si="6"/>
        <v>3</v>
      </c>
      <c r="G21" s="9">
        <f t="shared" si="7"/>
        <v>493974.44999999995</v>
      </c>
    </row>
    <row r="22" spans="1:7" ht="15.75" x14ac:dyDescent="0.25">
      <c r="A22" s="260" t="s">
        <v>15</v>
      </c>
      <c r="B22" s="261">
        <v>1</v>
      </c>
      <c r="C22" s="262">
        <v>164658.15</v>
      </c>
      <c r="D22" s="3">
        <v>0</v>
      </c>
      <c r="E22" s="8">
        <v>0</v>
      </c>
      <c r="F22" s="9">
        <f t="shared" si="6"/>
        <v>1</v>
      </c>
      <c r="G22" s="9">
        <f t="shared" si="7"/>
        <v>164658.15</v>
      </c>
    </row>
    <row r="23" spans="1:7" ht="15.75" x14ac:dyDescent="0.25">
      <c r="A23" s="257" t="s">
        <v>322</v>
      </c>
      <c r="B23" s="263">
        <v>60</v>
      </c>
      <c r="C23" s="264">
        <v>7920777.5999999996</v>
      </c>
      <c r="D23" s="29">
        <f t="shared" ref="D23:G23" si="8">SUM(D24:D27)</f>
        <v>0</v>
      </c>
      <c r="E23" s="30">
        <f t="shared" si="8"/>
        <v>0</v>
      </c>
      <c r="F23" s="29">
        <f t="shared" si="8"/>
        <v>60</v>
      </c>
      <c r="G23" s="30">
        <f t="shared" si="8"/>
        <v>7920777.5999999996</v>
      </c>
    </row>
    <row r="24" spans="1:7" ht="15.75" x14ac:dyDescent="0.25">
      <c r="A24" s="260" t="s">
        <v>12</v>
      </c>
      <c r="B24" s="265">
        <v>15</v>
      </c>
      <c r="C24" s="266">
        <v>1980194.4</v>
      </c>
      <c r="D24" s="3">
        <v>-9</v>
      </c>
      <c r="E24" s="8">
        <v>-188116.64</v>
      </c>
      <c r="F24" s="9">
        <f>B24+D24</f>
        <v>6</v>
      </c>
      <c r="G24" s="9">
        <f>C24+E24</f>
        <v>1792077.7599999998</v>
      </c>
    </row>
    <row r="25" spans="1:7" ht="15.75" x14ac:dyDescent="0.25">
      <c r="A25" s="260" t="s">
        <v>13</v>
      </c>
      <c r="B25" s="265">
        <v>15</v>
      </c>
      <c r="C25" s="266">
        <v>1980194.4</v>
      </c>
      <c r="D25" s="3">
        <v>-9</v>
      </c>
      <c r="E25" s="8">
        <v>-188116.64</v>
      </c>
      <c r="F25" s="9">
        <f t="shared" ref="F25:F27" si="9">B25+D25</f>
        <v>6</v>
      </c>
      <c r="G25" s="9">
        <f t="shared" ref="G25:G27" si="10">C25+E25</f>
        <v>1792077.7599999998</v>
      </c>
    </row>
    <row r="26" spans="1:7" ht="15.75" x14ac:dyDescent="0.25">
      <c r="A26" s="260" t="s">
        <v>14</v>
      </c>
      <c r="B26" s="265">
        <v>15</v>
      </c>
      <c r="C26" s="266">
        <v>1980194.4</v>
      </c>
      <c r="D26" s="3">
        <v>9</v>
      </c>
      <c r="E26" s="8">
        <v>188116.64</v>
      </c>
      <c r="F26" s="9">
        <f t="shared" si="9"/>
        <v>24</v>
      </c>
      <c r="G26" s="9">
        <f t="shared" si="10"/>
        <v>2168311.04</v>
      </c>
    </row>
    <row r="27" spans="1:7" ht="15.75" x14ac:dyDescent="0.25">
      <c r="A27" s="260" t="s">
        <v>15</v>
      </c>
      <c r="B27" s="265">
        <v>15</v>
      </c>
      <c r="C27" s="266">
        <v>1980194.4</v>
      </c>
      <c r="D27" s="3">
        <v>9</v>
      </c>
      <c r="E27" s="8">
        <v>188116.64</v>
      </c>
      <c r="F27" s="9">
        <f t="shared" si="9"/>
        <v>24</v>
      </c>
      <c r="G27" s="9">
        <f t="shared" si="10"/>
        <v>2168311.04</v>
      </c>
    </row>
    <row r="28" spans="1:7" ht="15.75" x14ac:dyDescent="0.25">
      <c r="A28" s="257" t="s">
        <v>323</v>
      </c>
      <c r="B28" s="263">
        <v>20</v>
      </c>
      <c r="C28" s="264">
        <v>2985078.4</v>
      </c>
      <c r="D28" s="29">
        <f t="shared" ref="D28:G28" si="11">SUM(D29:D32)</f>
        <v>0</v>
      </c>
      <c r="E28" s="30">
        <f t="shared" si="11"/>
        <v>0</v>
      </c>
      <c r="F28" s="29">
        <f t="shared" si="11"/>
        <v>20</v>
      </c>
      <c r="G28" s="30">
        <f t="shared" si="11"/>
        <v>2985078.4</v>
      </c>
    </row>
    <row r="29" spans="1:7" ht="15.75" x14ac:dyDescent="0.25">
      <c r="A29" s="260" t="s">
        <v>12</v>
      </c>
      <c r="B29" s="265">
        <v>5</v>
      </c>
      <c r="C29" s="266">
        <v>746269.6</v>
      </c>
      <c r="D29" s="3">
        <v>-1</v>
      </c>
      <c r="E29" s="8">
        <v>-149253.92000000001</v>
      </c>
      <c r="F29" s="9">
        <f>B29+D29</f>
        <v>4</v>
      </c>
      <c r="G29" s="9">
        <f>C29+E29</f>
        <v>597015.67999999993</v>
      </c>
    </row>
    <row r="30" spans="1:7" ht="15.75" x14ac:dyDescent="0.25">
      <c r="A30" s="260" t="s">
        <v>13</v>
      </c>
      <c r="B30" s="265">
        <v>5</v>
      </c>
      <c r="C30" s="266">
        <v>746269.6</v>
      </c>
      <c r="D30" s="3">
        <v>1</v>
      </c>
      <c r="E30" s="8">
        <v>149253.92000000001</v>
      </c>
      <c r="F30" s="9">
        <f t="shared" ref="F30:F32" si="12">B30+D30</f>
        <v>6</v>
      </c>
      <c r="G30" s="9">
        <f t="shared" ref="G30:G32" si="13">C30+E30</f>
        <v>895523.52</v>
      </c>
    </row>
    <row r="31" spans="1:7" ht="15.75" x14ac:dyDescent="0.25">
      <c r="A31" s="260" t="s">
        <v>14</v>
      </c>
      <c r="B31" s="265">
        <v>5</v>
      </c>
      <c r="C31" s="266">
        <v>746269.6</v>
      </c>
      <c r="D31" s="3">
        <v>0</v>
      </c>
      <c r="E31" s="8">
        <v>0</v>
      </c>
      <c r="F31" s="9">
        <f t="shared" si="12"/>
        <v>5</v>
      </c>
      <c r="G31" s="9">
        <f t="shared" si="13"/>
        <v>746269.6</v>
      </c>
    </row>
    <row r="32" spans="1:7" ht="15.75" x14ac:dyDescent="0.25">
      <c r="A32" s="260" t="s">
        <v>15</v>
      </c>
      <c r="B32" s="265">
        <v>5</v>
      </c>
      <c r="C32" s="266">
        <v>746269.6</v>
      </c>
      <c r="D32" s="3">
        <v>0</v>
      </c>
      <c r="E32" s="8">
        <v>0</v>
      </c>
      <c r="F32" s="9">
        <f t="shared" si="12"/>
        <v>5</v>
      </c>
      <c r="G32" s="9">
        <f t="shared" si="13"/>
        <v>746269.6</v>
      </c>
    </row>
    <row r="33" spans="1:7" ht="15.75" x14ac:dyDescent="0.25">
      <c r="A33" s="257" t="s">
        <v>324</v>
      </c>
      <c r="B33" s="263">
        <v>100</v>
      </c>
      <c r="C33" s="264">
        <v>16225495</v>
      </c>
      <c r="D33" s="29">
        <f t="shared" ref="D33:G33" si="14">SUM(D34:D37)</f>
        <v>0</v>
      </c>
      <c r="E33" s="30">
        <f t="shared" si="14"/>
        <v>0</v>
      </c>
      <c r="F33" s="29">
        <f t="shared" si="14"/>
        <v>100</v>
      </c>
      <c r="G33" s="30">
        <f t="shared" si="14"/>
        <v>16225495</v>
      </c>
    </row>
    <row r="34" spans="1:7" ht="15.75" x14ac:dyDescent="0.25">
      <c r="A34" s="260" t="s">
        <v>12</v>
      </c>
      <c r="B34" s="265">
        <v>26</v>
      </c>
      <c r="C34" s="266">
        <v>4218628.7</v>
      </c>
      <c r="D34" s="3">
        <v>0</v>
      </c>
      <c r="E34" s="8">
        <v>0</v>
      </c>
      <c r="F34" s="9">
        <f>B34+D34</f>
        <v>26</v>
      </c>
      <c r="G34" s="9">
        <f>C34+E34</f>
        <v>4218628.7</v>
      </c>
    </row>
    <row r="35" spans="1:7" ht="15.75" x14ac:dyDescent="0.25">
      <c r="A35" s="260" t="s">
        <v>13</v>
      </c>
      <c r="B35" s="265">
        <v>25</v>
      </c>
      <c r="C35" s="266">
        <v>4056373.75</v>
      </c>
      <c r="D35" s="3">
        <v>28</v>
      </c>
      <c r="E35" s="8">
        <v>4543138.5999999996</v>
      </c>
      <c r="F35" s="9">
        <f t="shared" ref="F35:F37" si="15">B35+D35</f>
        <v>53</v>
      </c>
      <c r="G35" s="9">
        <f t="shared" ref="G35:G37" si="16">C35+E35</f>
        <v>8599512.3499999996</v>
      </c>
    </row>
    <row r="36" spans="1:7" ht="15.75" x14ac:dyDescent="0.25">
      <c r="A36" s="260" t="s">
        <v>14</v>
      </c>
      <c r="B36" s="265">
        <v>25</v>
      </c>
      <c r="C36" s="266">
        <v>4056373.75</v>
      </c>
      <c r="D36" s="3">
        <v>-15</v>
      </c>
      <c r="E36" s="8">
        <v>-2433824.25</v>
      </c>
      <c r="F36" s="9">
        <f t="shared" si="15"/>
        <v>10</v>
      </c>
      <c r="G36" s="9">
        <f t="shared" si="16"/>
        <v>1622549.5</v>
      </c>
    </row>
    <row r="37" spans="1:7" ht="15.75" x14ac:dyDescent="0.25">
      <c r="A37" s="260" t="s">
        <v>15</v>
      </c>
      <c r="B37" s="265">
        <v>24</v>
      </c>
      <c r="C37" s="266">
        <v>3894118.8</v>
      </c>
      <c r="D37" s="3">
        <v>-13</v>
      </c>
      <c r="E37" s="8">
        <v>-2109314.35</v>
      </c>
      <c r="F37" s="9">
        <f t="shared" si="15"/>
        <v>11</v>
      </c>
      <c r="G37" s="9">
        <f t="shared" si="16"/>
        <v>1784804.4499999997</v>
      </c>
    </row>
    <row r="38" spans="1:7" ht="15.75" x14ac:dyDescent="0.25">
      <c r="A38" s="257" t="s">
        <v>325</v>
      </c>
      <c r="B38" s="263">
        <v>10</v>
      </c>
      <c r="C38" s="264">
        <v>2457139.9</v>
      </c>
      <c r="D38" s="29">
        <f t="shared" ref="D38:G38" si="17">SUM(D39:D42)</f>
        <v>0</v>
      </c>
      <c r="E38" s="30">
        <f t="shared" si="17"/>
        <v>0</v>
      </c>
      <c r="F38" s="29">
        <f t="shared" si="17"/>
        <v>10</v>
      </c>
      <c r="G38" s="30">
        <f t="shared" si="17"/>
        <v>2457139.9</v>
      </c>
    </row>
    <row r="39" spans="1:7" ht="15.75" x14ac:dyDescent="0.25">
      <c r="A39" s="260" t="s">
        <v>12</v>
      </c>
      <c r="B39" s="265">
        <v>3</v>
      </c>
      <c r="C39" s="266">
        <v>737141.97</v>
      </c>
      <c r="D39" s="3">
        <v>-3</v>
      </c>
      <c r="E39" s="8">
        <v>-737141.97</v>
      </c>
      <c r="F39" s="9">
        <f>B39+D39</f>
        <v>0</v>
      </c>
      <c r="G39" s="9">
        <f>C39+E39</f>
        <v>0</v>
      </c>
    </row>
    <row r="40" spans="1:7" ht="15.75" x14ac:dyDescent="0.25">
      <c r="A40" s="260" t="s">
        <v>13</v>
      </c>
      <c r="B40" s="265">
        <v>3</v>
      </c>
      <c r="C40" s="266">
        <v>737141.97</v>
      </c>
      <c r="D40" s="3">
        <v>-3</v>
      </c>
      <c r="E40" s="8">
        <v>-737141.97</v>
      </c>
      <c r="F40" s="9">
        <f t="shared" ref="F40:F42" si="18">B40+D40</f>
        <v>0</v>
      </c>
      <c r="G40" s="9">
        <f t="shared" ref="G40:G42" si="19">C40+E40</f>
        <v>0</v>
      </c>
    </row>
    <row r="41" spans="1:7" ht="15.75" x14ac:dyDescent="0.25">
      <c r="A41" s="260" t="s">
        <v>14</v>
      </c>
      <c r="B41" s="265">
        <v>2</v>
      </c>
      <c r="C41" s="266">
        <v>491427.98</v>
      </c>
      <c r="D41" s="3">
        <v>3</v>
      </c>
      <c r="E41" s="8">
        <v>737141.97</v>
      </c>
      <c r="F41" s="9">
        <f t="shared" si="18"/>
        <v>5</v>
      </c>
      <c r="G41" s="9">
        <f t="shared" si="19"/>
        <v>1228569.95</v>
      </c>
    </row>
    <row r="42" spans="1:7" ht="15.75" x14ac:dyDescent="0.25">
      <c r="A42" s="260" t="s">
        <v>15</v>
      </c>
      <c r="B42" s="265">
        <v>2</v>
      </c>
      <c r="C42" s="266">
        <v>491427.98</v>
      </c>
      <c r="D42" s="3">
        <v>3</v>
      </c>
      <c r="E42" s="8">
        <v>737141.97</v>
      </c>
      <c r="F42" s="9">
        <f t="shared" si="18"/>
        <v>5</v>
      </c>
      <c r="G42" s="9">
        <f t="shared" si="19"/>
        <v>1228569.95</v>
      </c>
    </row>
    <row r="43" spans="1:7" ht="15.75" x14ac:dyDescent="0.25">
      <c r="A43" s="257" t="s">
        <v>326</v>
      </c>
      <c r="B43" s="263">
        <v>15</v>
      </c>
      <c r="C43" s="264">
        <v>2365107.9</v>
      </c>
      <c r="D43" s="29">
        <f t="shared" ref="D43:G43" si="20">SUM(D44:D47)</f>
        <v>0</v>
      </c>
      <c r="E43" s="30">
        <f t="shared" si="20"/>
        <v>0</v>
      </c>
      <c r="F43" s="29">
        <f t="shared" si="20"/>
        <v>15</v>
      </c>
      <c r="G43" s="30">
        <f t="shared" si="20"/>
        <v>2365107.9</v>
      </c>
    </row>
    <row r="44" spans="1:7" ht="15.75" x14ac:dyDescent="0.25">
      <c r="A44" s="260" t="s">
        <v>12</v>
      </c>
      <c r="B44" s="265">
        <v>4</v>
      </c>
      <c r="C44" s="266">
        <v>630695.43999999994</v>
      </c>
      <c r="D44" s="3">
        <v>-3</v>
      </c>
      <c r="E44" s="8">
        <v>-473021.58</v>
      </c>
      <c r="F44" s="9">
        <f>B44+D44</f>
        <v>1</v>
      </c>
      <c r="G44" s="9">
        <f>C44+E44</f>
        <v>157673.85999999993</v>
      </c>
    </row>
    <row r="45" spans="1:7" ht="15.75" x14ac:dyDescent="0.25">
      <c r="A45" s="260" t="s">
        <v>13</v>
      </c>
      <c r="B45" s="265">
        <v>4</v>
      </c>
      <c r="C45" s="266">
        <v>630695.43999999994</v>
      </c>
      <c r="D45" s="3">
        <v>-3</v>
      </c>
      <c r="E45" s="8">
        <v>-473021.58</v>
      </c>
      <c r="F45" s="9">
        <f t="shared" ref="F45:F47" si="21">B45+D45</f>
        <v>1</v>
      </c>
      <c r="G45" s="9">
        <f t="shared" ref="G45:G47" si="22">C45+E45</f>
        <v>157673.85999999993</v>
      </c>
    </row>
    <row r="46" spans="1:7" ht="15.75" x14ac:dyDescent="0.25">
      <c r="A46" s="260" t="s">
        <v>14</v>
      </c>
      <c r="B46" s="265">
        <v>4</v>
      </c>
      <c r="C46" s="266">
        <v>630695.43999999994</v>
      </c>
      <c r="D46" s="3">
        <v>3</v>
      </c>
      <c r="E46" s="8">
        <v>473021.58</v>
      </c>
      <c r="F46" s="9">
        <f t="shared" si="21"/>
        <v>7</v>
      </c>
      <c r="G46" s="9">
        <f t="shared" si="22"/>
        <v>1103717.02</v>
      </c>
    </row>
    <row r="47" spans="1:7" ht="15.75" x14ac:dyDescent="0.25">
      <c r="A47" s="260" t="s">
        <v>15</v>
      </c>
      <c r="B47" s="265">
        <v>3</v>
      </c>
      <c r="C47" s="266">
        <v>473021.58</v>
      </c>
      <c r="D47" s="3">
        <v>3</v>
      </c>
      <c r="E47" s="8">
        <v>473021.58</v>
      </c>
      <c r="F47" s="9">
        <f t="shared" si="21"/>
        <v>6</v>
      </c>
      <c r="G47" s="9">
        <f t="shared" si="22"/>
        <v>946043.16</v>
      </c>
    </row>
    <row r="48" spans="1:7" ht="15.75" x14ac:dyDescent="0.25">
      <c r="A48" s="257" t="s">
        <v>327</v>
      </c>
      <c r="B48" s="263">
        <v>32</v>
      </c>
      <c r="C48" s="264">
        <v>4070018.56</v>
      </c>
      <c r="D48" s="29">
        <f t="shared" ref="D48:G48" si="23">SUM(D49:D52)</f>
        <v>0</v>
      </c>
      <c r="E48" s="30">
        <f t="shared" si="23"/>
        <v>0</v>
      </c>
      <c r="F48" s="29">
        <f t="shared" si="23"/>
        <v>32</v>
      </c>
      <c r="G48" s="30">
        <f t="shared" si="23"/>
        <v>4070018.5600000005</v>
      </c>
    </row>
    <row r="49" spans="1:7" ht="15.75" x14ac:dyDescent="0.25">
      <c r="A49" s="260" t="s">
        <v>12</v>
      </c>
      <c r="B49" s="265">
        <v>9</v>
      </c>
      <c r="C49" s="266">
        <v>1144692.72</v>
      </c>
      <c r="D49" s="3">
        <v>0</v>
      </c>
      <c r="E49" s="8">
        <v>0</v>
      </c>
      <c r="F49" s="9">
        <f>B49+D49</f>
        <v>9</v>
      </c>
      <c r="G49" s="9">
        <f>C49+E49</f>
        <v>1144692.72</v>
      </c>
    </row>
    <row r="50" spans="1:7" ht="15.75" x14ac:dyDescent="0.25">
      <c r="A50" s="260" t="s">
        <v>13</v>
      </c>
      <c r="B50" s="265">
        <v>11</v>
      </c>
      <c r="C50" s="266">
        <v>1399068.88</v>
      </c>
      <c r="D50" s="3">
        <v>8</v>
      </c>
      <c r="E50" s="8">
        <v>1017504.64</v>
      </c>
      <c r="F50" s="9">
        <f t="shared" ref="F50:F52" si="24">B50+D50</f>
        <v>19</v>
      </c>
      <c r="G50" s="9">
        <f t="shared" ref="G50:G52" si="25">C50+E50</f>
        <v>2416573.52</v>
      </c>
    </row>
    <row r="51" spans="1:7" ht="15.75" x14ac:dyDescent="0.25">
      <c r="A51" s="260" t="s">
        <v>14</v>
      </c>
      <c r="B51" s="265">
        <v>6</v>
      </c>
      <c r="C51" s="266">
        <v>763128.48</v>
      </c>
      <c r="D51" s="3">
        <v>-4</v>
      </c>
      <c r="E51" s="8">
        <v>-508752.32</v>
      </c>
      <c r="F51" s="9">
        <f t="shared" si="24"/>
        <v>2</v>
      </c>
      <c r="G51" s="9">
        <f t="shared" si="25"/>
        <v>254376.15999999997</v>
      </c>
    </row>
    <row r="52" spans="1:7" ht="15.75" x14ac:dyDescent="0.25">
      <c r="A52" s="260" t="s">
        <v>15</v>
      </c>
      <c r="B52" s="265">
        <v>6</v>
      </c>
      <c r="C52" s="266">
        <v>763128.48</v>
      </c>
      <c r="D52" s="3">
        <v>-4</v>
      </c>
      <c r="E52" s="8">
        <v>-508752.32</v>
      </c>
      <c r="F52" s="9">
        <f t="shared" si="24"/>
        <v>2</v>
      </c>
      <c r="G52" s="9">
        <f t="shared" si="25"/>
        <v>254376.15999999997</v>
      </c>
    </row>
    <row r="53" spans="1:7" ht="15.75" x14ac:dyDescent="0.25">
      <c r="A53" s="257" t="s">
        <v>328</v>
      </c>
      <c r="B53" s="263">
        <v>7</v>
      </c>
      <c r="C53" s="264">
        <v>795410.28</v>
      </c>
      <c r="D53" s="29">
        <f t="shared" ref="D53:G53" si="26">SUM(D54:D57)</f>
        <v>0</v>
      </c>
      <c r="E53" s="30">
        <f t="shared" si="26"/>
        <v>0</v>
      </c>
      <c r="F53" s="29">
        <f t="shared" si="26"/>
        <v>7</v>
      </c>
      <c r="G53" s="30">
        <f t="shared" si="26"/>
        <v>795410.28</v>
      </c>
    </row>
    <row r="54" spans="1:7" ht="15.75" x14ac:dyDescent="0.25">
      <c r="A54" s="260" t="s">
        <v>12</v>
      </c>
      <c r="B54" s="265">
        <v>2</v>
      </c>
      <c r="C54" s="266">
        <v>227260.08</v>
      </c>
      <c r="D54" s="3">
        <v>-2</v>
      </c>
      <c r="E54" s="8">
        <v>-227260.08</v>
      </c>
      <c r="F54" s="9">
        <f>B54+D54</f>
        <v>0</v>
      </c>
      <c r="G54" s="9">
        <f>C54+E54</f>
        <v>0</v>
      </c>
    </row>
    <row r="55" spans="1:7" ht="15.75" x14ac:dyDescent="0.25">
      <c r="A55" s="260" t="s">
        <v>13</v>
      </c>
      <c r="B55" s="265">
        <v>2</v>
      </c>
      <c r="C55" s="266">
        <v>227260.08</v>
      </c>
      <c r="D55" s="3">
        <v>-2</v>
      </c>
      <c r="E55" s="8">
        <v>-227260.08</v>
      </c>
      <c r="F55" s="9">
        <f t="shared" ref="F55:F57" si="27">B55+D55</f>
        <v>0</v>
      </c>
      <c r="G55" s="9">
        <f t="shared" ref="G55:G57" si="28">C55+E55</f>
        <v>0</v>
      </c>
    </row>
    <row r="56" spans="1:7" ht="15.75" x14ac:dyDescent="0.25">
      <c r="A56" s="260" t="s">
        <v>14</v>
      </c>
      <c r="B56" s="265">
        <v>2</v>
      </c>
      <c r="C56" s="266">
        <v>227260.08</v>
      </c>
      <c r="D56" s="3">
        <v>2</v>
      </c>
      <c r="E56" s="8">
        <v>227260.08</v>
      </c>
      <c r="F56" s="9">
        <f t="shared" si="27"/>
        <v>4</v>
      </c>
      <c r="G56" s="9">
        <f t="shared" si="28"/>
        <v>454520.16</v>
      </c>
    </row>
    <row r="57" spans="1:7" ht="15.75" x14ac:dyDescent="0.25">
      <c r="A57" s="260" t="s">
        <v>15</v>
      </c>
      <c r="B57" s="265">
        <v>1</v>
      </c>
      <c r="C57" s="266">
        <v>113630.04</v>
      </c>
      <c r="D57" s="3">
        <v>2</v>
      </c>
      <c r="E57" s="8">
        <v>227260.08</v>
      </c>
      <c r="F57" s="9">
        <f t="shared" si="27"/>
        <v>3</v>
      </c>
      <c r="G57" s="9">
        <f t="shared" si="28"/>
        <v>340890.12</v>
      </c>
    </row>
    <row r="58" spans="1:7" ht="15.75" x14ac:dyDescent="0.25">
      <c r="A58" s="257" t="s">
        <v>329</v>
      </c>
      <c r="B58" s="263">
        <v>250</v>
      </c>
      <c r="C58" s="264">
        <v>17779707.5</v>
      </c>
      <c r="D58" s="29">
        <f t="shared" ref="D58:G58" si="29">SUM(D59:D62)</f>
        <v>0</v>
      </c>
      <c r="E58" s="30">
        <f t="shared" si="29"/>
        <v>0</v>
      </c>
      <c r="F58" s="29">
        <f t="shared" si="29"/>
        <v>250</v>
      </c>
      <c r="G58" s="30">
        <f t="shared" si="29"/>
        <v>17779707.5</v>
      </c>
    </row>
    <row r="59" spans="1:7" ht="15.75" x14ac:dyDescent="0.25">
      <c r="A59" s="260" t="s">
        <v>12</v>
      </c>
      <c r="B59" s="265">
        <v>84</v>
      </c>
      <c r="C59" s="266">
        <v>5973981.7199999997</v>
      </c>
      <c r="D59" s="3">
        <v>0</v>
      </c>
      <c r="E59" s="8">
        <v>0</v>
      </c>
      <c r="F59" s="9">
        <f>B59+D59</f>
        <v>84</v>
      </c>
      <c r="G59" s="9">
        <f>C59+E59</f>
        <v>5973981.7199999997</v>
      </c>
    </row>
    <row r="60" spans="1:7" ht="15.75" x14ac:dyDescent="0.25">
      <c r="A60" s="260" t="s">
        <v>13</v>
      </c>
      <c r="B60" s="265">
        <v>57</v>
      </c>
      <c r="C60" s="266">
        <v>4053773.31</v>
      </c>
      <c r="D60" s="3">
        <v>26</v>
      </c>
      <c r="E60" s="8">
        <v>1849089.58</v>
      </c>
      <c r="F60" s="9">
        <f t="shared" ref="F60:F62" si="30">B60+D60</f>
        <v>83</v>
      </c>
      <c r="G60" s="9">
        <f t="shared" ref="G60:G62" si="31">C60+E60</f>
        <v>5902862.8900000006</v>
      </c>
    </row>
    <row r="61" spans="1:7" ht="15.75" x14ac:dyDescent="0.25">
      <c r="A61" s="260" t="s">
        <v>14</v>
      </c>
      <c r="B61" s="265">
        <v>57</v>
      </c>
      <c r="C61" s="266">
        <v>4053773.31</v>
      </c>
      <c r="D61" s="3">
        <v>-13</v>
      </c>
      <c r="E61" s="8">
        <v>-924544.79</v>
      </c>
      <c r="F61" s="9">
        <f t="shared" si="30"/>
        <v>44</v>
      </c>
      <c r="G61" s="9">
        <f t="shared" si="31"/>
        <v>3129228.52</v>
      </c>
    </row>
    <row r="62" spans="1:7" ht="15.75" x14ac:dyDescent="0.25">
      <c r="A62" s="260" t="s">
        <v>15</v>
      </c>
      <c r="B62" s="265">
        <v>52</v>
      </c>
      <c r="C62" s="266">
        <v>3698179.16</v>
      </c>
      <c r="D62" s="3">
        <v>-13</v>
      </c>
      <c r="E62" s="8">
        <v>-924544.79</v>
      </c>
      <c r="F62" s="9">
        <f t="shared" si="30"/>
        <v>39</v>
      </c>
      <c r="G62" s="9">
        <f t="shared" si="31"/>
        <v>2773634.37</v>
      </c>
    </row>
    <row r="63" spans="1:7" ht="15.75" x14ac:dyDescent="0.25">
      <c r="A63" s="257" t="s">
        <v>330</v>
      </c>
      <c r="B63" s="263">
        <v>100</v>
      </c>
      <c r="C63" s="264">
        <v>13130892</v>
      </c>
      <c r="D63" s="29">
        <f t="shared" ref="D63:G63" si="32">SUM(D64:D67)</f>
        <v>0</v>
      </c>
      <c r="E63" s="30">
        <f t="shared" si="32"/>
        <v>0</v>
      </c>
      <c r="F63" s="29">
        <f t="shared" si="32"/>
        <v>100</v>
      </c>
      <c r="G63" s="30">
        <f t="shared" si="32"/>
        <v>13130892</v>
      </c>
    </row>
    <row r="64" spans="1:7" ht="15.75" x14ac:dyDescent="0.25">
      <c r="A64" s="260" t="s">
        <v>12</v>
      </c>
      <c r="B64" s="265">
        <v>30</v>
      </c>
      <c r="C64" s="266">
        <v>3939267.6</v>
      </c>
      <c r="D64" s="3">
        <v>0</v>
      </c>
      <c r="E64" s="8">
        <v>0</v>
      </c>
      <c r="F64" s="9">
        <f>B64+D64</f>
        <v>30</v>
      </c>
      <c r="G64" s="9">
        <f>C64+E64</f>
        <v>3939267.6</v>
      </c>
    </row>
    <row r="65" spans="1:7" ht="15.75" x14ac:dyDescent="0.25">
      <c r="A65" s="260" t="s">
        <v>13</v>
      </c>
      <c r="B65" s="265">
        <v>25</v>
      </c>
      <c r="C65" s="266">
        <v>3282723</v>
      </c>
      <c r="D65" s="3">
        <v>9</v>
      </c>
      <c r="E65" s="8">
        <v>1181780.28</v>
      </c>
      <c r="F65" s="9">
        <f t="shared" ref="F65:F67" si="33">B65+D65</f>
        <v>34</v>
      </c>
      <c r="G65" s="9">
        <f t="shared" ref="G65:G67" si="34">C65+E65</f>
        <v>4464503.28</v>
      </c>
    </row>
    <row r="66" spans="1:7" ht="15.75" x14ac:dyDescent="0.25">
      <c r="A66" s="260" t="s">
        <v>14</v>
      </c>
      <c r="B66" s="265">
        <v>25</v>
      </c>
      <c r="C66" s="266">
        <v>3282723</v>
      </c>
      <c r="D66" s="3">
        <v>-4</v>
      </c>
      <c r="E66" s="8">
        <v>-525235.68000000005</v>
      </c>
      <c r="F66" s="9">
        <f t="shared" si="33"/>
        <v>21</v>
      </c>
      <c r="G66" s="9">
        <f t="shared" si="34"/>
        <v>2757487.32</v>
      </c>
    </row>
    <row r="67" spans="1:7" ht="15.75" x14ac:dyDescent="0.25">
      <c r="A67" s="260" t="s">
        <v>15</v>
      </c>
      <c r="B67" s="265">
        <v>20</v>
      </c>
      <c r="C67" s="266">
        <v>2626178.4</v>
      </c>
      <c r="D67" s="3">
        <v>-5</v>
      </c>
      <c r="E67" s="8">
        <v>-656544.6</v>
      </c>
      <c r="F67" s="9">
        <f t="shared" si="33"/>
        <v>15</v>
      </c>
      <c r="G67" s="9">
        <f t="shared" si="34"/>
        <v>1969633.7999999998</v>
      </c>
    </row>
    <row r="68" spans="1:7" ht="21.75" customHeight="1" x14ac:dyDescent="0.25">
      <c r="A68" s="257" t="s">
        <v>331</v>
      </c>
      <c r="B68" s="263">
        <v>110</v>
      </c>
      <c r="C68" s="264">
        <v>25776688.300000001</v>
      </c>
      <c r="D68" s="29">
        <f t="shared" ref="D68:G68" si="35">SUM(D69:D72)</f>
        <v>0</v>
      </c>
      <c r="E68" s="30">
        <f t="shared" si="35"/>
        <v>0</v>
      </c>
      <c r="F68" s="29">
        <f t="shared" si="35"/>
        <v>110</v>
      </c>
      <c r="G68" s="30">
        <f t="shared" si="35"/>
        <v>25776688.299999997</v>
      </c>
    </row>
    <row r="69" spans="1:7" ht="15.75" x14ac:dyDescent="0.25">
      <c r="A69" s="260" t="s">
        <v>12</v>
      </c>
      <c r="B69" s="265">
        <v>20</v>
      </c>
      <c r="C69" s="266">
        <v>4686670.5999999996</v>
      </c>
      <c r="D69" s="3">
        <v>-3</v>
      </c>
      <c r="E69" s="8">
        <v>-703000.59</v>
      </c>
      <c r="F69" s="9">
        <f>B69+D69</f>
        <v>17</v>
      </c>
      <c r="G69" s="9">
        <f>C69+E69</f>
        <v>3983670.01</v>
      </c>
    </row>
    <row r="70" spans="1:7" ht="15.75" x14ac:dyDescent="0.25">
      <c r="A70" s="260" t="s">
        <v>13</v>
      </c>
      <c r="B70" s="265">
        <v>40</v>
      </c>
      <c r="C70" s="266">
        <v>9373341.1999999993</v>
      </c>
      <c r="D70" s="3">
        <v>0</v>
      </c>
      <c r="E70" s="8">
        <v>0</v>
      </c>
      <c r="F70" s="9">
        <f t="shared" ref="F70:F72" si="36">B70+D70</f>
        <v>40</v>
      </c>
      <c r="G70" s="9">
        <f t="shared" ref="G70:G72" si="37">C70+E70</f>
        <v>9373341.1999999993</v>
      </c>
    </row>
    <row r="71" spans="1:7" ht="15.75" x14ac:dyDescent="0.25">
      <c r="A71" s="260" t="s">
        <v>14</v>
      </c>
      <c r="B71" s="265">
        <v>25</v>
      </c>
      <c r="C71" s="266">
        <v>5858338.25</v>
      </c>
      <c r="D71" s="3">
        <v>3</v>
      </c>
      <c r="E71" s="8">
        <v>703000.59</v>
      </c>
      <c r="F71" s="9">
        <f t="shared" si="36"/>
        <v>28</v>
      </c>
      <c r="G71" s="9">
        <f t="shared" si="37"/>
        <v>6561338.8399999999</v>
      </c>
    </row>
    <row r="72" spans="1:7" ht="15.75" x14ac:dyDescent="0.25">
      <c r="A72" s="260" t="s">
        <v>15</v>
      </c>
      <c r="B72" s="265">
        <v>25</v>
      </c>
      <c r="C72" s="266">
        <v>5858338.25</v>
      </c>
      <c r="D72" s="3">
        <v>0</v>
      </c>
      <c r="E72" s="8">
        <v>0</v>
      </c>
      <c r="F72" s="9">
        <f t="shared" si="36"/>
        <v>25</v>
      </c>
      <c r="G72" s="9">
        <f t="shared" si="37"/>
        <v>5858338.25</v>
      </c>
    </row>
    <row r="73" spans="1:7" ht="22.5" customHeight="1" x14ac:dyDescent="0.25">
      <c r="A73" s="257" t="s">
        <v>271</v>
      </c>
      <c r="B73" s="263">
        <v>230</v>
      </c>
      <c r="C73" s="264">
        <v>35000388</v>
      </c>
      <c r="D73" s="29">
        <f t="shared" ref="D73:G73" si="38">SUM(D74:D77)</f>
        <v>0</v>
      </c>
      <c r="E73" s="30">
        <f t="shared" si="38"/>
        <v>0</v>
      </c>
      <c r="F73" s="29">
        <f t="shared" si="38"/>
        <v>230</v>
      </c>
      <c r="G73" s="30">
        <f t="shared" si="38"/>
        <v>35000388</v>
      </c>
    </row>
    <row r="74" spans="1:7" ht="15.75" x14ac:dyDescent="0.25">
      <c r="A74" s="260" t="s">
        <v>12</v>
      </c>
      <c r="B74" s="265">
        <v>54</v>
      </c>
      <c r="C74" s="266">
        <v>8217482.4000000004</v>
      </c>
      <c r="D74" s="3">
        <v>-6</v>
      </c>
      <c r="E74" s="8">
        <v>-913053.6</v>
      </c>
      <c r="F74" s="9">
        <f>B74+D74</f>
        <v>48</v>
      </c>
      <c r="G74" s="9">
        <f>C74+E74</f>
        <v>7304428.8000000007</v>
      </c>
    </row>
    <row r="75" spans="1:7" ht="15.75" x14ac:dyDescent="0.25">
      <c r="A75" s="260" t="s">
        <v>13</v>
      </c>
      <c r="B75" s="265">
        <v>66</v>
      </c>
      <c r="C75" s="266">
        <v>10043589.6</v>
      </c>
      <c r="D75" s="3">
        <v>0</v>
      </c>
      <c r="E75" s="8">
        <v>0</v>
      </c>
      <c r="F75" s="9">
        <f t="shared" ref="F75:F77" si="39">B75+D75</f>
        <v>66</v>
      </c>
      <c r="G75" s="9">
        <f t="shared" ref="G75:G77" si="40">C75+E75</f>
        <v>10043589.6</v>
      </c>
    </row>
    <row r="76" spans="1:7" ht="15.75" x14ac:dyDescent="0.25">
      <c r="A76" s="260" t="s">
        <v>14</v>
      </c>
      <c r="B76" s="265">
        <v>55</v>
      </c>
      <c r="C76" s="266">
        <v>8369658</v>
      </c>
      <c r="D76" s="3">
        <v>3</v>
      </c>
      <c r="E76" s="8">
        <v>456526.8</v>
      </c>
      <c r="F76" s="9">
        <f t="shared" si="39"/>
        <v>58</v>
      </c>
      <c r="G76" s="9">
        <f t="shared" si="40"/>
        <v>8826184.8000000007</v>
      </c>
    </row>
    <row r="77" spans="1:7" ht="15.75" x14ac:dyDescent="0.25">
      <c r="A77" s="260" t="s">
        <v>15</v>
      </c>
      <c r="B77" s="265">
        <v>55</v>
      </c>
      <c r="C77" s="266">
        <v>8369658</v>
      </c>
      <c r="D77" s="3">
        <v>3</v>
      </c>
      <c r="E77" s="8">
        <v>456526.8</v>
      </c>
      <c r="F77" s="9">
        <f t="shared" si="39"/>
        <v>58</v>
      </c>
      <c r="G77" s="9">
        <f t="shared" si="40"/>
        <v>8826184.8000000007</v>
      </c>
    </row>
    <row r="78" spans="1:7" ht="21.75" customHeight="1" x14ac:dyDescent="0.25">
      <c r="A78" s="257" t="s">
        <v>332</v>
      </c>
      <c r="B78" s="263">
        <v>120</v>
      </c>
      <c r="C78" s="264">
        <v>25108974</v>
      </c>
      <c r="D78" s="29">
        <f t="shared" ref="D78:G78" si="41">SUM(D79:D82)</f>
        <v>0</v>
      </c>
      <c r="E78" s="30">
        <f t="shared" si="41"/>
        <v>0</v>
      </c>
      <c r="F78" s="29">
        <f t="shared" si="41"/>
        <v>120</v>
      </c>
      <c r="G78" s="30">
        <f t="shared" si="41"/>
        <v>25108974</v>
      </c>
    </row>
    <row r="79" spans="1:7" ht="15.75" x14ac:dyDescent="0.25">
      <c r="A79" s="260" t="s">
        <v>12</v>
      </c>
      <c r="B79" s="265">
        <v>30</v>
      </c>
      <c r="C79" s="266">
        <v>6277243.5</v>
      </c>
      <c r="D79" s="3">
        <v>-6</v>
      </c>
      <c r="E79" s="8">
        <v>-1255448.7</v>
      </c>
      <c r="F79" s="9">
        <f>B79+D79</f>
        <v>24</v>
      </c>
      <c r="G79" s="9">
        <f>C79+E79</f>
        <v>5021794.8</v>
      </c>
    </row>
    <row r="80" spans="1:7" ht="15.75" x14ac:dyDescent="0.25">
      <c r="A80" s="260" t="s">
        <v>13</v>
      </c>
      <c r="B80" s="265">
        <v>30</v>
      </c>
      <c r="C80" s="266">
        <v>6277243.5</v>
      </c>
      <c r="D80" s="3">
        <v>-2</v>
      </c>
      <c r="E80" s="8">
        <v>-418482.9</v>
      </c>
      <c r="F80" s="9">
        <f t="shared" ref="F80:F82" si="42">B80+D80</f>
        <v>28</v>
      </c>
      <c r="G80" s="9">
        <f t="shared" ref="G80:G82" si="43">C80+E80</f>
        <v>5858760.5999999996</v>
      </c>
    </row>
    <row r="81" spans="1:7" ht="15.75" x14ac:dyDescent="0.25">
      <c r="A81" s="260" t="s">
        <v>14</v>
      </c>
      <c r="B81" s="265">
        <v>30</v>
      </c>
      <c r="C81" s="266">
        <v>6277243.5</v>
      </c>
      <c r="D81" s="3">
        <v>4</v>
      </c>
      <c r="E81" s="8">
        <v>836965.8</v>
      </c>
      <c r="F81" s="9">
        <f t="shared" si="42"/>
        <v>34</v>
      </c>
      <c r="G81" s="9">
        <f t="shared" si="43"/>
        <v>7114209.2999999998</v>
      </c>
    </row>
    <row r="82" spans="1:7" ht="15.75" x14ac:dyDescent="0.25">
      <c r="A82" s="260" t="s">
        <v>15</v>
      </c>
      <c r="B82" s="265">
        <v>30</v>
      </c>
      <c r="C82" s="266">
        <v>6277243.5</v>
      </c>
      <c r="D82" s="3">
        <v>4</v>
      </c>
      <c r="E82" s="8">
        <v>836965.8</v>
      </c>
      <c r="F82" s="9">
        <f t="shared" si="42"/>
        <v>34</v>
      </c>
      <c r="G82" s="9">
        <f t="shared" si="43"/>
        <v>7114209.2999999998</v>
      </c>
    </row>
    <row r="83" spans="1:7" ht="21.75" customHeight="1" x14ac:dyDescent="0.25">
      <c r="A83" s="257" t="s">
        <v>333</v>
      </c>
      <c r="B83" s="263">
        <v>850</v>
      </c>
      <c r="C83" s="264">
        <v>213826578</v>
      </c>
      <c r="D83" s="29">
        <f t="shared" ref="D83:G83" si="44">SUM(D84:D87)</f>
        <v>0</v>
      </c>
      <c r="E83" s="30">
        <f t="shared" si="44"/>
        <v>0</v>
      </c>
      <c r="F83" s="29">
        <f t="shared" si="44"/>
        <v>850</v>
      </c>
      <c r="G83" s="30">
        <f t="shared" si="44"/>
        <v>213826578</v>
      </c>
    </row>
    <row r="84" spans="1:7" ht="15.75" x14ac:dyDescent="0.25">
      <c r="A84" s="260" t="s">
        <v>12</v>
      </c>
      <c r="B84" s="265">
        <v>220</v>
      </c>
      <c r="C84" s="266">
        <v>55343349.600000001</v>
      </c>
      <c r="D84" s="3">
        <v>-36</v>
      </c>
      <c r="E84" s="8">
        <v>-9056184.4800000004</v>
      </c>
      <c r="F84" s="9">
        <f>B84+D84</f>
        <v>184</v>
      </c>
      <c r="G84" s="9">
        <f>C84+E84</f>
        <v>46287165.120000005</v>
      </c>
    </row>
    <row r="85" spans="1:7" ht="15.75" x14ac:dyDescent="0.25">
      <c r="A85" s="260" t="s">
        <v>13</v>
      </c>
      <c r="B85" s="265">
        <v>210</v>
      </c>
      <c r="C85" s="266">
        <v>52827742.799999997</v>
      </c>
      <c r="D85" s="3">
        <v>-38</v>
      </c>
      <c r="E85" s="8">
        <v>-9559305.8399999999</v>
      </c>
      <c r="F85" s="9">
        <f t="shared" ref="F85:F87" si="45">B85+D85</f>
        <v>172</v>
      </c>
      <c r="G85" s="9">
        <f t="shared" ref="G85:G87" si="46">C85+E85</f>
        <v>43268436.959999993</v>
      </c>
    </row>
    <row r="86" spans="1:7" ht="15.75" x14ac:dyDescent="0.25">
      <c r="A86" s="260" t="s">
        <v>14</v>
      </c>
      <c r="B86" s="265">
        <v>210</v>
      </c>
      <c r="C86" s="266">
        <v>52827742.799999997</v>
      </c>
      <c r="D86" s="3">
        <v>38</v>
      </c>
      <c r="E86" s="8">
        <v>9559305.8399999999</v>
      </c>
      <c r="F86" s="9">
        <f t="shared" si="45"/>
        <v>248</v>
      </c>
      <c r="G86" s="9">
        <f t="shared" si="46"/>
        <v>62387048.640000001</v>
      </c>
    </row>
    <row r="87" spans="1:7" ht="15.75" x14ac:dyDescent="0.25">
      <c r="A87" s="260" t="s">
        <v>15</v>
      </c>
      <c r="B87" s="265">
        <v>210</v>
      </c>
      <c r="C87" s="266">
        <v>52827742.799999997</v>
      </c>
      <c r="D87" s="3">
        <v>36</v>
      </c>
      <c r="E87" s="8">
        <v>9056184.4800000004</v>
      </c>
      <c r="F87" s="9">
        <f t="shared" si="45"/>
        <v>246</v>
      </c>
      <c r="G87" s="9">
        <f t="shared" si="46"/>
        <v>61883927.280000001</v>
      </c>
    </row>
    <row r="88" spans="1:7" ht="20.25" customHeight="1" x14ac:dyDescent="0.25">
      <c r="A88" s="257" t="s">
        <v>334</v>
      </c>
      <c r="B88" s="263">
        <v>240</v>
      </c>
      <c r="C88" s="264">
        <v>33682519.200000003</v>
      </c>
      <c r="D88" s="29">
        <f t="shared" ref="D88:G88" si="47">SUM(D89:D92)</f>
        <v>0</v>
      </c>
      <c r="E88" s="30">
        <f t="shared" si="47"/>
        <v>0</v>
      </c>
      <c r="F88" s="29">
        <f t="shared" si="47"/>
        <v>240</v>
      </c>
      <c r="G88" s="30">
        <f t="shared" si="47"/>
        <v>33682519.200000003</v>
      </c>
    </row>
    <row r="89" spans="1:7" ht="15.75" x14ac:dyDescent="0.25">
      <c r="A89" s="260" t="s">
        <v>12</v>
      </c>
      <c r="B89" s="265">
        <v>58</v>
      </c>
      <c r="C89" s="266">
        <v>8139942.1399999997</v>
      </c>
      <c r="D89" s="3">
        <v>-14</v>
      </c>
      <c r="E89" s="8">
        <v>-1964813.62</v>
      </c>
      <c r="F89" s="9">
        <f>B89+D89</f>
        <v>44</v>
      </c>
      <c r="G89" s="9">
        <f>C89+E89</f>
        <v>6175128.5199999996</v>
      </c>
    </row>
    <row r="90" spans="1:7" ht="15.75" x14ac:dyDescent="0.25">
      <c r="A90" s="260" t="s">
        <v>13</v>
      </c>
      <c r="B90" s="265">
        <v>62</v>
      </c>
      <c r="C90" s="266">
        <v>8701317.4600000009</v>
      </c>
      <c r="D90" s="3">
        <v>0</v>
      </c>
      <c r="E90" s="8">
        <v>0</v>
      </c>
      <c r="F90" s="9">
        <f t="shared" ref="F90:F92" si="48">B90+D90</f>
        <v>62</v>
      </c>
      <c r="G90" s="9">
        <f t="shared" ref="G90:G92" si="49">C90+E90</f>
        <v>8701317.4600000009</v>
      </c>
    </row>
    <row r="91" spans="1:7" ht="15.75" x14ac:dyDescent="0.25">
      <c r="A91" s="260" t="s">
        <v>14</v>
      </c>
      <c r="B91" s="265">
        <v>60</v>
      </c>
      <c r="C91" s="266">
        <v>8420629.8000000007</v>
      </c>
      <c r="D91" s="3">
        <v>7</v>
      </c>
      <c r="E91" s="8">
        <v>982406.81</v>
      </c>
      <c r="F91" s="9">
        <f t="shared" si="48"/>
        <v>67</v>
      </c>
      <c r="G91" s="9">
        <f t="shared" si="49"/>
        <v>9403036.6100000013</v>
      </c>
    </row>
    <row r="92" spans="1:7" ht="15.75" x14ac:dyDescent="0.25">
      <c r="A92" s="260" t="s">
        <v>15</v>
      </c>
      <c r="B92" s="265">
        <v>60</v>
      </c>
      <c r="C92" s="266">
        <v>8420629.8000000007</v>
      </c>
      <c r="D92" s="3">
        <v>7</v>
      </c>
      <c r="E92" s="8">
        <v>982406.81</v>
      </c>
      <c r="F92" s="9">
        <f t="shared" si="48"/>
        <v>67</v>
      </c>
      <c r="G92" s="9">
        <f t="shared" si="49"/>
        <v>9403036.6100000013</v>
      </c>
    </row>
    <row r="93" spans="1:7" ht="21" customHeight="1" x14ac:dyDescent="0.25">
      <c r="A93" s="257" t="s">
        <v>335</v>
      </c>
      <c r="B93" s="263">
        <v>100</v>
      </c>
      <c r="C93" s="264">
        <v>35240696</v>
      </c>
      <c r="D93" s="29">
        <f t="shared" ref="D93:G93" si="50">SUM(D94:D97)</f>
        <v>0</v>
      </c>
      <c r="E93" s="30">
        <f t="shared" si="50"/>
        <v>0</v>
      </c>
      <c r="F93" s="29">
        <f t="shared" si="50"/>
        <v>100</v>
      </c>
      <c r="G93" s="30">
        <f t="shared" si="50"/>
        <v>35240696</v>
      </c>
    </row>
    <row r="94" spans="1:7" ht="15.75" x14ac:dyDescent="0.25">
      <c r="A94" s="260" t="s">
        <v>12</v>
      </c>
      <c r="B94" s="265">
        <v>25</v>
      </c>
      <c r="C94" s="266">
        <v>8810174</v>
      </c>
      <c r="D94" s="3">
        <v>-12</v>
      </c>
      <c r="E94" s="8">
        <v>-4228883.5199999996</v>
      </c>
      <c r="F94" s="9">
        <f>B94+D94</f>
        <v>13</v>
      </c>
      <c r="G94" s="9">
        <f>C94+E94</f>
        <v>4581290.4800000004</v>
      </c>
    </row>
    <row r="95" spans="1:7" ht="15.75" x14ac:dyDescent="0.25">
      <c r="A95" s="260" t="s">
        <v>13</v>
      </c>
      <c r="B95" s="265">
        <v>25</v>
      </c>
      <c r="C95" s="266">
        <v>8810174</v>
      </c>
      <c r="D95" s="3">
        <v>-11</v>
      </c>
      <c r="E95" s="8">
        <v>-3876476.56</v>
      </c>
      <c r="F95" s="9">
        <f t="shared" ref="F95:F97" si="51">B95+D95</f>
        <v>14</v>
      </c>
      <c r="G95" s="9">
        <f t="shared" ref="G95:G97" si="52">C95+E95</f>
        <v>4933697.4399999995</v>
      </c>
    </row>
    <row r="96" spans="1:7" ht="15.75" x14ac:dyDescent="0.25">
      <c r="A96" s="260" t="s">
        <v>14</v>
      </c>
      <c r="B96" s="265">
        <v>25</v>
      </c>
      <c r="C96" s="266">
        <v>8810174</v>
      </c>
      <c r="D96" s="3">
        <v>12</v>
      </c>
      <c r="E96" s="8">
        <v>4228883.5199999996</v>
      </c>
      <c r="F96" s="9">
        <f t="shared" si="51"/>
        <v>37</v>
      </c>
      <c r="G96" s="9">
        <f t="shared" si="52"/>
        <v>13039057.52</v>
      </c>
    </row>
    <row r="97" spans="1:7" ht="15.75" x14ac:dyDescent="0.25">
      <c r="A97" s="260" t="s">
        <v>15</v>
      </c>
      <c r="B97" s="265">
        <v>25</v>
      </c>
      <c r="C97" s="266">
        <v>8810174</v>
      </c>
      <c r="D97" s="3">
        <v>11</v>
      </c>
      <c r="E97" s="8">
        <v>3876476.56</v>
      </c>
      <c r="F97" s="9">
        <f t="shared" si="51"/>
        <v>36</v>
      </c>
      <c r="G97" s="9">
        <f t="shared" si="52"/>
        <v>12686650.560000001</v>
      </c>
    </row>
    <row r="98" spans="1:7" ht="20.25" customHeight="1" x14ac:dyDescent="0.25">
      <c r="A98" s="257" t="s">
        <v>336</v>
      </c>
      <c r="B98" s="263">
        <v>80</v>
      </c>
      <c r="C98" s="264">
        <v>10998134.4</v>
      </c>
      <c r="D98" s="29">
        <f t="shared" ref="D98:G98" si="53">SUM(D99:D102)</f>
        <v>0</v>
      </c>
      <c r="E98" s="30">
        <f t="shared" si="53"/>
        <v>0</v>
      </c>
      <c r="F98" s="29">
        <f t="shared" si="53"/>
        <v>80</v>
      </c>
      <c r="G98" s="30">
        <f t="shared" si="53"/>
        <v>10998134.4</v>
      </c>
    </row>
    <row r="99" spans="1:7" ht="15.75" x14ac:dyDescent="0.25">
      <c r="A99" s="260" t="s">
        <v>12</v>
      </c>
      <c r="B99" s="265">
        <v>19</v>
      </c>
      <c r="C99" s="266">
        <v>2612056.92</v>
      </c>
      <c r="D99" s="3">
        <v>-14</v>
      </c>
      <c r="E99" s="8">
        <v>-1924673.52</v>
      </c>
      <c r="F99" s="9">
        <f>B99+D99</f>
        <v>5</v>
      </c>
      <c r="G99" s="9">
        <f>C99+E99</f>
        <v>687383.39999999991</v>
      </c>
    </row>
    <row r="100" spans="1:7" ht="15.75" x14ac:dyDescent="0.25">
      <c r="A100" s="260" t="s">
        <v>13</v>
      </c>
      <c r="B100" s="265">
        <v>21</v>
      </c>
      <c r="C100" s="266">
        <v>2887010.28</v>
      </c>
      <c r="D100" s="3">
        <v>0</v>
      </c>
      <c r="E100" s="8">
        <v>0</v>
      </c>
      <c r="F100" s="9">
        <f t="shared" ref="F100:F102" si="54">B100+D100</f>
        <v>21</v>
      </c>
      <c r="G100" s="9">
        <f t="shared" ref="G100:G102" si="55">C100+E100</f>
        <v>2887010.28</v>
      </c>
    </row>
    <row r="101" spans="1:7" ht="15.75" x14ac:dyDescent="0.25">
      <c r="A101" s="260" t="s">
        <v>14</v>
      </c>
      <c r="B101" s="265">
        <v>20</v>
      </c>
      <c r="C101" s="266">
        <v>2749533.6</v>
      </c>
      <c r="D101" s="3">
        <v>7</v>
      </c>
      <c r="E101" s="8">
        <v>962336.76</v>
      </c>
      <c r="F101" s="9">
        <f t="shared" si="54"/>
        <v>27</v>
      </c>
      <c r="G101" s="9">
        <f t="shared" si="55"/>
        <v>3711870.3600000003</v>
      </c>
    </row>
    <row r="102" spans="1:7" ht="15.75" x14ac:dyDescent="0.25">
      <c r="A102" s="260" t="s">
        <v>15</v>
      </c>
      <c r="B102" s="265">
        <v>20</v>
      </c>
      <c r="C102" s="266">
        <v>2749533.6</v>
      </c>
      <c r="D102" s="3">
        <v>7</v>
      </c>
      <c r="E102" s="8">
        <v>962336.76</v>
      </c>
      <c r="F102" s="9">
        <f t="shared" si="54"/>
        <v>27</v>
      </c>
      <c r="G102" s="9">
        <f t="shared" si="55"/>
        <v>3711870.3600000003</v>
      </c>
    </row>
    <row r="103" spans="1:7" ht="21" customHeight="1" x14ac:dyDescent="0.25">
      <c r="A103" s="257" t="s">
        <v>337</v>
      </c>
      <c r="B103" s="263">
        <v>30</v>
      </c>
      <c r="C103" s="264">
        <v>4380605.0999999996</v>
      </c>
      <c r="D103" s="29">
        <f t="shared" ref="D103:G103" si="56">SUM(D104:D107)</f>
        <v>0</v>
      </c>
      <c r="E103" s="30">
        <f t="shared" si="56"/>
        <v>0</v>
      </c>
      <c r="F103" s="29">
        <f t="shared" si="56"/>
        <v>30</v>
      </c>
      <c r="G103" s="30">
        <f t="shared" si="56"/>
        <v>4380605.0999999996</v>
      </c>
    </row>
    <row r="104" spans="1:7" ht="15.75" x14ac:dyDescent="0.25">
      <c r="A104" s="260" t="s">
        <v>12</v>
      </c>
      <c r="B104" s="265">
        <v>7</v>
      </c>
      <c r="C104" s="266">
        <v>1022141.19</v>
      </c>
      <c r="D104" s="3">
        <v>-3</v>
      </c>
      <c r="E104" s="8">
        <v>-438060.51</v>
      </c>
      <c r="F104" s="9">
        <f>B104+D104</f>
        <v>4</v>
      </c>
      <c r="G104" s="9">
        <f>C104+E104</f>
        <v>584080.67999999993</v>
      </c>
    </row>
    <row r="105" spans="1:7" ht="15.75" x14ac:dyDescent="0.25">
      <c r="A105" s="260" t="s">
        <v>13</v>
      </c>
      <c r="B105" s="265">
        <v>13</v>
      </c>
      <c r="C105" s="266">
        <v>1898262.21</v>
      </c>
      <c r="D105" s="3">
        <v>0</v>
      </c>
      <c r="E105" s="8">
        <v>0</v>
      </c>
      <c r="F105" s="9">
        <f t="shared" ref="F105:F107" si="57">B105+D105</f>
        <v>13</v>
      </c>
      <c r="G105" s="9">
        <f t="shared" ref="G105:G107" si="58">C105+E105</f>
        <v>1898262.21</v>
      </c>
    </row>
    <row r="106" spans="1:7" ht="15.75" x14ac:dyDescent="0.25">
      <c r="A106" s="260" t="s">
        <v>14</v>
      </c>
      <c r="B106" s="265">
        <v>5</v>
      </c>
      <c r="C106" s="266">
        <v>730100.85</v>
      </c>
      <c r="D106" s="3">
        <v>1</v>
      </c>
      <c r="E106" s="8">
        <v>146020.17000000001</v>
      </c>
      <c r="F106" s="9">
        <f t="shared" si="57"/>
        <v>6</v>
      </c>
      <c r="G106" s="9">
        <f t="shared" si="58"/>
        <v>876121.02</v>
      </c>
    </row>
    <row r="107" spans="1:7" ht="15.75" x14ac:dyDescent="0.25">
      <c r="A107" s="260" t="s">
        <v>15</v>
      </c>
      <c r="B107" s="265">
        <v>5</v>
      </c>
      <c r="C107" s="266">
        <v>730100.85</v>
      </c>
      <c r="D107" s="3">
        <v>2</v>
      </c>
      <c r="E107" s="8">
        <v>292040.34000000003</v>
      </c>
      <c r="F107" s="9">
        <f t="shared" si="57"/>
        <v>7</v>
      </c>
      <c r="G107" s="9">
        <f t="shared" si="58"/>
        <v>1022141.19</v>
      </c>
    </row>
    <row r="108" spans="1:7" ht="15.75" x14ac:dyDescent="0.25">
      <c r="A108" s="257" t="s">
        <v>338</v>
      </c>
      <c r="B108" s="263">
        <v>110</v>
      </c>
      <c r="C108" s="264">
        <v>10404059.6</v>
      </c>
      <c r="D108" s="29">
        <f t="shared" ref="D108:G108" si="59">SUM(D109:D112)</f>
        <v>0</v>
      </c>
      <c r="E108" s="30">
        <f t="shared" si="59"/>
        <v>0</v>
      </c>
      <c r="F108" s="29">
        <f t="shared" si="59"/>
        <v>110</v>
      </c>
      <c r="G108" s="30">
        <f t="shared" si="59"/>
        <v>10404059.6</v>
      </c>
    </row>
    <row r="109" spans="1:7" ht="15.75" x14ac:dyDescent="0.25">
      <c r="A109" s="260" t="s">
        <v>12</v>
      </c>
      <c r="B109" s="265">
        <v>32</v>
      </c>
      <c r="C109" s="266">
        <v>3026635.52</v>
      </c>
      <c r="D109" s="3">
        <v>0</v>
      </c>
      <c r="E109" s="8">
        <v>0</v>
      </c>
      <c r="F109" s="9">
        <f>B109+D109</f>
        <v>32</v>
      </c>
      <c r="G109" s="9">
        <f>C109+E109</f>
        <v>3026635.52</v>
      </c>
    </row>
    <row r="110" spans="1:7" ht="15.75" x14ac:dyDescent="0.25">
      <c r="A110" s="260" t="s">
        <v>13</v>
      </c>
      <c r="B110" s="265">
        <v>28</v>
      </c>
      <c r="C110" s="266">
        <v>2648306.08</v>
      </c>
      <c r="D110" s="3">
        <v>24</v>
      </c>
      <c r="E110" s="8">
        <v>2269976.64</v>
      </c>
      <c r="F110" s="9">
        <f t="shared" ref="F110:F112" si="60">B110+D110</f>
        <v>52</v>
      </c>
      <c r="G110" s="9">
        <f t="shared" ref="G110:G112" si="61">C110+E110</f>
        <v>4918282.7200000007</v>
      </c>
    </row>
    <row r="111" spans="1:7" ht="15.75" x14ac:dyDescent="0.25">
      <c r="A111" s="260" t="s">
        <v>14</v>
      </c>
      <c r="B111" s="265">
        <v>27</v>
      </c>
      <c r="C111" s="266">
        <v>2553723.7200000002</v>
      </c>
      <c r="D111" s="3">
        <v>-12</v>
      </c>
      <c r="E111" s="8">
        <v>-1134988.32</v>
      </c>
      <c r="F111" s="9">
        <f t="shared" si="60"/>
        <v>15</v>
      </c>
      <c r="G111" s="9">
        <f t="shared" si="61"/>
        <v>1418735.4000000001</v>
      </c>
    </row>
    <row r="112" spans="1:7" ht="15.75" x14ac:dyDescent="0.25">
      <c r="A112" s="260" t="s">
        <v>15</v>
      </c>
      <c r="B112" s="265">
        <v>23</v>
      </c>
      <c r="C112" s="266">
        <v>2175394.2799999998</v>
      </c>
      <c r="D112" s="3">
        <v>-12</v>
      </c>
      <c r="E112" s="8">
        <v>-1134988.32</v>
      </c>
      <c r="F112" s="9">
        <f t="shared" si="60"/>
        <v>11</v>
      </c>
      <c r="G112" s="9">
        <f t="shared" si="61"/>
        <v>1040405.9599999997</v>
      </c>
    </row>
    <row r="113" spans="1:7" ht="15.75" x14ac:dyDescent="0.25">
      <c r="A113" s="257" t="s">
        <v>264</v>
      </c>
      <c r="B113" s="263">
        <v>10</v>
      </c>
      <c r="C113" s="264">
        <v>1388667.2</v>
      </c>
      <c r="D113" s="29">
        <f t="shared" ref="D113:G113" si="62">SUM(D114:D117)</f>
        <v>0</v>
      </c>
      <c r="E113" s="30">
        <f t="shared" si="62"/>
        <v>0</v>
      </c>
      <c r="F113" s="29">
        <f t="shared" si="62"/>
        <v>10</v>
      </c>
      <c r="G113" s="30">
        <f t="shared" si="62"/>
        <v>1388667.2</v>
      </c>
    </row>
    <row r="114" spans="1:7" ht="15.75" x14ac:dyDescent="0.25">
      <c r="A114" s="260" t="s">
        <v>12</v>
      </c>
      <c r="B114" s="265">
        <v>3</v>
      </c>
      <c r="C114" s="266">
        <v>416600.16</v>
      </c>
      <c r="D114" s="3">
        <v>-3</v>
      </c>
      <c r="E114" s="8">
        <v>-416600.16</v>
      </c>
      <c r="F114" s="9">
        <f>B114+D114</f>
        <v>0</v>
      </c>
      <c r="G114" s="9">
        <f>C114+E114</f>
        <v>0</v>
      </c>
    </row>
    <row r="115" spans="1:7" ht="15.75" x14ac:dyDescent="0.25">
      <c r="A115" s="260" t="s">
        <v>13</v>
      </c>
      <c r="B115" s="265">
        <v>3</v>
      </c>
      <c r="C115" s="266">
        <v>416600.16</v>
      </c>
      <c r="D115" s="3">
        <v>-3</v>
      </c>
      <c r="E115" s="8">
        <v>-416600.16</v>
      </c>
      <c r="F115" s="9">
        <f t="shared" ref="F115:F117" si="63">B115+D115</f>
        <v>0</v>
      </c>
      <c r="G115" s="9">
        <f t="shared" ref="G115:G117" si="64">C115+E115</f>
        <v>0</v>
      </c>
    </row>
    <row r="116" spans="1:7" ht="15.75" x14ac:dyDescent="0.25">
      <c r="A116" s="260" t="s">
        <v>14</v>
      </c>
      <c r="B116" s="265">
        <v>2</v>
      </c>
      <c r="C116" s="266">
        <v>277733.44</v>
      </c>
      <c r="D116" s="3">
        <v>3</v>
      </c>
      <c r="E116" s="8">
        <v>416600.16</v>
      </c>
      <c r="F116" s="9">
        <f t="shared" si="63"/>
        <v>5</v>
      </c>
      <c r="G116" s="9">
        <f t="shared" si="64"/>
        <v>694333.6</v>
      </c>
    </row>
    <row r="117" spans="1:7" ht="15.75" x14ac:dyDescent="0.25">
      <c r="A117" s="260" t="s">
        <v>15</v>
      </c>
      <c r="B117" s="265">
        <v>2</v>
      </c>
      <c r="C117" s="266">
        <v>277733.44</v>
      </c>
      <c r="D117" s="3">
        <v>3</v>
      </c>
      <c r="E117" s="8">
        <v>416600.16</v>
      </c>
      <c r="F117" s="9">
        <f t="shared" si="63"/>
        <v>5</v>
      </c>
      <c r="G117" s="9">
        <f t="shared" si="64"/>
        <v>694333.6</v>
      </c>
    </row>
    <row r="118" spans="1:7" ht="15.75" x14ac:dyDescent="0.25">
      <c r="A118" s="260" t="s">
        <v>6</v>
      </c>
      <c r="B118" s="267"/>
      <c r="C118" s="267"/>
      <c r="D118" s="268">
        <f>SUM(D18:D117)</f>
        <v>0</v>
      </c>
      <c r="E118" s="268">
        <f>SUM(E18:E117)</f>
        <v>-4.6566128730773926E-10</v>
      </c>
      <c r="F118" s="267"/>
      <c r="G118" s="267"/>
    </row>
  </sheetData>
  <mergeCells count="9">
    <mergeCell ref="A17:G17"/>
    <mergeCell ref="A11:G11"/>
    <mergeCell ref="A5:G5"/>
    <mergeCell ref="E1:G1"/>
    <mergeCell ref="A2:G2"/>
    <mergeCell ref="A3:A4"/>
    <mergeCell ref="B3:C3"/>
    <mergeCell ref="D3:E3"/>
    <mergeCell ref="F3:G3"/>
  </mergeCells>
  <pageMargins left="0.7" right="0.7" top="0.75" bottom="0.75" header="0.3" footer="0.3"/>
  <pageSetup paperSize="9" scale="98" orientation="landscape" r:id="rId1"/>
  <rowBreaks count="2" manualBreakCount="2">
    <brk id="57" max="6" man="1"/>
    <brk id="87" max="6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0"/>
  <sheetViews>
    <sheetView view="pageBreakPreview" zoomScale="96" zoomScaleNormal="100" zoomScaleSheetLayoutView="96" workbookViewId="0">
      <selection activeCell="N21" sqref="N21"/>
    </sheetView>
  </sheetViews>
  <sheetFormatPr defaultRowHeight="15" x14ac:dyDescent="0.2"/>
  <cols>
    <col min="1" max="1" width="39.42578125" style="180" customWidth="1"/>
    <col min="2" max="2" width="14.140625" style="180" customWidth="1"/>
    <col min="3" max="3" width="20.28515625" style="180" customWidth="1"/>
    <col min="4" max="16384" width="9.140625" style="180"/>
  </cols>
  <sheetData>
    <row r="1" spans="1:8" ht="47.25" customHeight="1" x14ac:dyDescent="0.25">
      <c r="A1" s="179"/>
      <c r="B1" s="363" t="s">
        <v>275</v>
      </c>
      <c r="C1" s="364"/>
    </row>
    <row r="2" spans="1:8" ht="57" customHeight="1" x14ac:dyDescent="0.2">
      <c r="A2" s="365" t="s">
        <v>273</v>
      </c>
      <c r="B2" s="365"/>
      <c r="C2" s="365"/>
      <c r="D2" s="181"/>
      <c r="E2" s="181"/>
      <c r="F2" s="181"/>
      <c r="G2" s="181"/>
      <c r="H2" s="181"/>
    </row>
    <row r="3" spans="1:8" x14ac:dyDescent="0.2">
      <c r="A3" s="182"/>
      <c r="B3" s="366" t="s">
        <v>3</v>
      </c>
      <c r="C3" s="366"/>
    </row>
    <row r="4" spans="1:8" x14ac:dyDescent="0.2">
      <c r="A4" s="182"/>
      <c r="B4" s="183" t="s">
        <v>4</v>
      </c>
      <c r="C4" s="183" t="s">
        <v>5</v>
      </c>
    </row>
    <row r="5" spans="1:8" ht="15.75" x14ac:dyDescent="0.2">
      <c r="A5" s="360" t="s">
        <v>263</v>
      </c>
      <c r="B5" s="361"/>
      <c r="C5" s="362"/>
    </row>
    <row r="6" spans="1:8" x14ac:dyDescent="0.2">
      <c r="A6" s="184" t="s">
        <v>264</v>
      </c>
      <c r="B6" s="185">
        <f>B7+B8+B12+B18</f>
        <v>30</v>
      </c>
      <c r="C6" s="186">
        <f>C7+C8+C12+C18</f>
        <v>4166001.6</v>
      </c>
    </row>
    <row r="7" spans="1:8" x14ac:dyDescent="0.2">
      <c r="A7" s="18" t="s">
        <v>12</v>
      </c>
      <c r="B7" s="19">
        <v>5</v>
      </c>
      <c r="C7" s="187">
        <v>694333.6</v>
      </c>
    </row>
    <row r="8" spans="1:8" x14ac:dyDescent="0.2">
      <c r="A8" s="18" t="s">
        <v>13</v>
      </c>
      <c r="B8" s="19">
        <f>SUM(B9:B11)</f>
        <v>11</v>
      </c>
      <c r="C8" s="187">
        <f>SUM(C9:C11)</f>
        <v>1527533.92</v>
      </c>
    </row>
    <row r="9" spans="1:8" x14ac:dyDescent="0.2">
      <c r="A9" s="23" t="s">
        <v>11</v>
      </c>
      <c r="B9" s="21">
        <v>4</v>
      </c>
      <c r="C9" s="188">
        <v>555466.88</v>
      </c>
    </row>
    <row r="10" spans="1:8" x14ac:dyDescent="0.2">
      <c r="A10" s="23" t="s">
        <v>7</v>
      </c>
      <c r="B10" s="21">
        <v>2</v>
      </c>
      <c r="C10" s="188">
        <v>277733.44</v>
      </c>
    </row>
    <row r="11" spans="1:8" x14ac:dyDescent="0.2">
      <c r="A11" s="23" t="s">
        <v>9</v>
      </c>
      <c r="B11" s="21">
        <v>5</v>
      </c>
      <c r="C11" s="188">
        <v>694333.6</v>
      </c>
    </row>
    <row r="12" spans="1:8" x14ac:dyDescent="0.2">
      <c r="A12" s="18" t="s">
        <v>14</v>
      </c>
      <c r="B12" s="19">
        <f>SUM(B13:B17)</f>
        <v>9</v>
      </c>
      <c r="C12" s="187">
        <f>SUM(C13:C17)</f>
        <v>1249800.48</v>
      </c>
    </row>
    <row r="13" spans="1:8" x14ac:dyDescent="0.2">
      <c r="A13" s="23" t="s">
        <v>11</v>
      </c>
      <c r="B13" s="21">
        <v>2</v>
      </c>
      <c r="C13" s="188">
        <v>277733.44</v>
      </c>
    </row>
    <row r="14" spans="1:8" x14ac:dyDescent="0.2">
      <c r="A14" s="23" t="s">
        <v>7</v>
      </c>
      <c r="B14" s="21">
        <v>2</v>
      </c>
      <c r="C14" s="188">
        <v>277733.44</v>
      </c>
    </row>
    <row r="15" spans="1:8" x14ac:dyDescent="0.2">
      <c r="A15" s="23" t="s">
        <v>8</v>
      </c>
      <c r="B15" s="21">
        <v>1</v>
      </c>
      <c r="C15" s="188">
        <v>138866.72</v>
      </c>
    </row>
    <row r="16" spans="1:8" x14ac:dyDescent="0.2">
      <c r="A16" s="23" t="s">
        <v>10</v>
      </c>
      <c r="B16" s="21">
        <v>2</v>
      </c>
      <c r="C16" s="188">
        <v>277733.44</v>
      </c>
    </row>
    <row r="17" spans="1:3" x14ac:dyDescent="0.2">
      <c r="A17" s="23" t="s">
        <v>9</v>
      </c>
      <c r="B17" s="21">
        <v>2</v>
      </c>
      <c r="C17" s="188">
        <v>277733.44</v>
      </c>
    </row>
    <row r="18" spans="1:3" x14ac:dyDescent="0.2">
      <c r="A18" s="18" t="s">
        <v>15</v>
      </c>
      <c r="B18" s="19">
        <v>5</v>
      </c>
      <c r="C18" s="187">
        <v>694333.6</v>
      </c>
    </row>
    <row r="19" spans="1:3" ht="15.75" x14ac:dyDescent="0.2">
      <c r="A19" s="360" t="s">
        <v>265</v>
      </c>
      <c r="B19" s="361"/>
      <c r="C19" s="362"/>
    </row>
    <row r="20" spans="1:3" x14ac:dyDescent="0.2">
      <c r="A20" s="184" t="s">
        <v>266</v>
      </c>
      <c r="B20" s="185">
        <f>B21+B22+B23</f>
        <v>25</v>
      </c>
      <c r="C20" s="186">
        <f>C21+C22+C23</f>
        <v>3073019</v>
      </c>
    </row>
    <row r="21" spans="1:3" x14ac:dyDescent="0.2">
      <c r="A21" s="18" t="s">
        <v>12</v>
      </c>
      <c r="B21" s="19">
        <v>9</v>
      </c>
      <c r="C21" s="187">
        <v>1106286.8400000001</v>
      </c>
    </row>
    <row r="22" spans="1:3" x14ac:dyDescent="0.2">
      <c r="A22" s="18" t="s">
        <v>13</v>
      </c>
      <c r="B22" s="19">
        <v>11</v>
      </c>
      <c r="C22" s="187">
        <v>1352128.36</v>
      </c>
    </row>
    <row r="23" spans="1:3" x14ac:dyDescent="0.2">
      <c r="A23" s="18" t="s">
        <v>14</v>
      </c>
      <c r="B23" s="19">
        <f>B24+B25+B26+B27</f>
        <v>5</v>
      </c>
      <c r="C23" s="20">
        <f>C24+C25+C26+C27</f>
        <v>614603.79999999993</v>
      </c>
    </row>
    <row r="24" spans="1:3" x14ac:dyDescent="0.2">
      <c r="A24" s="23" t="s">
        <v>11</v>
      </c>
      <c r="B24" s="21">
        <v>2</v>
      </c>
      <c r="C24" s="188">
        <v>245841.52</v>
      </c>
    </row>
    <row r="25" spans="1:3" x14ac:dyDescent="0.2">
      <c r="A25" s="23" t="s">
        <v>7</v>
      </c>
      <c r="B25" s="21">
        <v>1</v>
      </c>
      <c r="C25" s="188">
        <v>122920.76</v>
      </c>
    </row>
    <row r="26" spans="1:3" x14ac:dyDescent="0.2">
      <c r="A26" s="23" t="s">
        <v>8</v>
      </c>
      <c r="B26" s="21">
        <v>1</v>
      </c>
      <c r="C26" s="188">
        <v>122920.76</v>
      </c>
    </row>
    <row r="27" spans="1:3" x14ac:dyDescent="0.2">
      <c r="A27" s="23" t="s">
        <v>9</v>
      </c>
      <c r="B27" s="21">
        <v>1</v>
      </c>
      <c r="C27" s="188">
        <v>122920.76</v>
      </c>
    </row>
    <row r="28" spans="1:3" ht="15.75" x14ac:dyDescent="0.2">
      <c r="A28" s="360" t="s">
        <v>72</v>
      </c>
      <c r="B28" s="361"/>
      <c r="C28" s="362"/>
    </row>
    <row r="29" spans="1:3" x14ac:dyDescent="0.2">
      <c r="A29" s="184" t="s">
        <v>274</v>
      </c>
      <c r="B29" s="185">
        <f>B30+B31+B37+B38</f>
        <v>24</v>
      </c>
      <c r="C29" s="186">
        <f>C30+C31+C37+C38</f>
        <v>5922464.4000000004</v>
      </c>
    </row>
    <row r="30" spans="1:3" x14ac:dyDescent="0.2">
      <c r="A30" s="18" t="s">
        <v>12</v>
      </c>
      <c r="B30" s="19">
        <v>8</v>
      </c>
      <c r="C30" s="187">
        <v>1974154.8</v>
      </c>
    </row>
    <row r="31" spans="1:3" x14ac:dyDescent="0.2">
      <c r="A31" s="18" t="s">
        <v>13</v>
      </c>
      <c r="B31" s="19">
        <f>B32+B33+B34+B35+B36</f>
        <v>2</v>
      </c>
      <c r="C31" s="187">
        <f>C32+C33+C34+C35+C36</f>
        <v>493538.7</v>
      </c>
    </row>
    <row r="32" spans="1:3" x14ac:dyDescent="0.2">
      <c r="A32" s="23" t="s">
        <v>11</v>
      </c>
      <c r="B32" s="21">
        <v>0</v>
      </c>
      <c r="C32" s="188">
        <v>0</v>
      </c>
    </row>
    <row r="33" spans="1:3" x14ac:dyDescent="0.2">
      <c r="A33" s="23" t="s">
        <v>7</v>
      </c>
      <c r="B33" s="21">
        <v>0</v>
      </c>
      <c r="C33" s="188">
        <v>0</v>
      </c>
    </row>
    <row r="34" spans="1:3" x14ac:dyDescent="0.2">
      <c r="A34" s="23" t="s">
        <v>8</v>
      </c>
      <c r="B34" s="21">
        <v>0</v>
      </c>
      <c r="C34" s="188">
        <v>0</v>
      </c>
    </row>
    <row r="35" spans="1:3" x14ac:dyDescent="0.2">
      <c r="A35" s="182" t="s">
        <v>10</v>
      </c>
      <c r="B35" s="182">
        <v>2</v>
      </c>
      <c r="C35" s="189">
        <v>493538.7</v>
      </c>
    </row>
    <row r="36" spans="1:3" x14ac:dyDescent="0.2">
      <c r="A36" s="23" t="s">
        <v>9</v>
      </c>
      <c r="B36" s="21">
        <v>0</v>
      </c>
      <c r="C36" s="188">
        <v>0</v>
      </c>
    </row>
    <row r="37" spans="1:3" x14ac:dyDescent="0.2">
      <c r="A37" s="18" t="s">
        <v>14</v>
      </c>
      <c r="B37" s="19">
        <v>7</v>
      </c>
      <c r="C37" s="19">
        <v>1727385.45</v>
      </c>
    </row>
    <row r="38" spans="1:3" x14ac:dyDescent="0.2">
      <c r="A38" s="18" t="s">
        <v>15</v>
      </c>
      <c r="B38" s="19">
        <v>7</v>
      </c>
      <c r="C38" s="19">
        <v>1727385.45</v>
      </c>
    </row>
    <row r="39" spans="1:3" x14ac:dyDescent="0.2">
      <c r="A39" s="190" t="s">
        <v>268</v>
      </c>
      <c r="B39" s="185">
        <f>B40+B41+B42+B48</f>
        <v>13</v>
      </c>
      <c r="C39" s="186">
        <f>C40+C41+C42+C48</f>
        <v>4686695.91</v>
      </c>
    </row>
    <row r="40" spans="1:3" x14ac:dyDescent="0.2">
      <c r="A40" s="18" t="s">
        <v>12</v>
      </c>
      <c r="B40" s="19">
        <v>1</v>
      </c>
      <c r="C40" s="187">
        <v>360515.07</v>
      </c>
    </row>
    <row r="41" spans="1:3" x14ac:dyDescent="0.2">
      <c r="A41" s="18" t="s">
        <v>13</v>
      </c>
      <c r="B41" s="19">
        <v>5</v>
      </c>
      <c r="C41" s="187">
        <v>1802575.35</v>
      </c>
    </row>
    <row r="42" spans="1:3" x14ac:dyDescent="0.2">
      <c r="A42" s="25" t="s">
        <v>14</v>
      </c>
      <c r="B42" s="19">
        <f>B43+B44+B45+B46+B47</f>
        <v>4</v>
      </c>
      <c r="C42" s="20">
        <f>C43+C44+C45+C46+C47</f>
        <v>1442060.28</v>
      </c>
    </row>
    <row r="43" spans="1:3" x14ac:dyDescent="0.2">
      <c r="A43" s="23" t="s">
        <v>11</v>
      </c>
      <c r="B43" s="21">
        <v>1</v>
      </c>
      <c r="C43" s="188">
        <v>360515.07</v>
      </c>
    </row>
    <row r="44" spans="1:3" x14ac:dyDescent="0.2">
      <c r="A44" s="23" t="s">
        <v>7</v>
      </c>
      <c r="B44" s="21">
        <v>1</v>
      </c>
      <c r="C44" s="188">
        <v>360515.07</v>
      </c>
    </row>
    <row r="45" spans="1:3" x14ac:dyDescent="0.2">
      <c r="A45" s="23" t="s">
        <v>8</v>
      </c>
      <c r="B45" s="21">
        <v>0</v>
      </c>
      <c r="C45" s="188">
        <v>0</v>
      </c>
    </row>
    <row r="46" spans="1:3" x14ac:dyDescent="0.2">
      <c r="A46" s="182" t="s">
        <v>10</v>
      </c>
      <c r="B46" s="21">
        <v>1</v>
      </c>
      <c r="C46" s="188">
        <v>360515.07</v>
      </c>
    </row>
    <row r="47" spans="1:3" x14ac:dyDescent="0.2">
      <c r="A47" s="23" t="s">
        <v>9</v>
      </c>
      <c r="B47" s="21">
        <v>1</v>
      </c>
      <c r="C47" s="188">
        <v>360515.07</v>
      </c>
    </row>
    <row r="48" spans="1:3" x14ac:dyDescent="0.2">
      <c r="A48" s="25" t="s">
        <v>15</v>
      </c>
      <c r="B48" s="19">
        <f>B49+B50+B51+B52+B53</f>
        <v>3</v>
      </c>
      <c r="C48" s="20">
        <f>C49+C50+C51+C52+C53</f>
        <v>1081545.21</v>
      </c>
    </row>
    <row r="49" spans="1:3" x14ac:dyDescent="0.2">
      <c r="A49" s="23" t="s">
        <v>11</v>
      </c>
      <c r="B49" s="21">
        <v>0</v>
      </c>
      <c r="C49" s="188">
        <v>0</v>
      </c>
    </row>
    <row r="50" spans="1:3" x14ac:dyDescent="0.2">
      <c r="A50" s="23" t="s">
        <v>7</v>
      </c>
      <c r="B50" s="21">
        <v>1</v>
      </c>
      <c r="C50" s="188">
        <v>360515.07</v>
      </c>
    </row>
    <row r="51" spans="1:3" x14ac:dyDescent="0.2">
      <c r="A51" s="23" t="s">
        <v>8</v>
      </c>
      <c r="B51" s="21">
        <v>0</v>
      </c>
      <c r="C51" s="188">
        <v>0</v>
      </c>
    </row>
    <row r="52" spans="1:3" x14ac:dyDescent="0.2">
      <c r="A52" s="182" t="s">
        <v>10</v>
      </c>
      <c r="B52" s="21">
        <v>1</v>
      </c>
      <c r="C52" s="188">
        <v>360515.07</v>
      </c>
    </row>
    <row r="53" spans="1:3" x14ac:dyDescent="0.2">
      <c r="A53" s="23" t="s">
        <v>9</v>
      </c>
      <c r="B53" s="21">
        <v>1</v>
      </c>
      <c r="C53" s="188">
        <v>360515.07</v>
      </c>
    </row>
    <row r="54" spans="1:3" ht="14.25" customHeight="1" x14ac:dyDescent="0.2">
      <c r="A54" s="184" t="s">
        <v>269</v>
      </c>
      <c r="B54" s="185">
        <f>B55+B56+B57+B63</f>
        <v>180</v>
      </c>
      <c r="C54" s="186">
        <f>C55+C56+C57+C63</f>
        <v>30676422.600000001</v>
      </c>
    </row>
    <row r="55" spans="1:3" x14ac:dyDescent="0.2">
      <c r="A55" s="18" t="s">
        <v>12</v>
      </c>
      <c r="B55" s="19">
        <v>60</v>
      </c>
      <c r="C55" s="187">
        <v>10225474.199999999</v>
      </c>
    </row>
    <row r="56" spans="1:3" x14ac:dyDescent="0.2">
      <c r="A56" s="18" t="s">
        <v>13</v>
      </c>
      <c r="B56" s="19">
        <v>42</v>
      </c>
      <c r="C56" s="187">
        <v>7157831.9400000004</v>
      </c>
    </row>
    <row r="57" spans="1:3" x14ac:dyDescent="0.2">
      <c r="A57" s="18" t="s">
        <v>14</v>
      </c>
      <c r="B57" s="19">
        <f>B58+B59+B60+B61+B62</f>
        <v>37</v>
      </c>
      <c r="C57" s="187">
        <f>C58+C59+C60+C61+C62</f>
        <v>6305709.0899999999</v>
      </c>
    </row>
    <row r="58" spans="1:3" x14ac:dyDescent="0.2">
      <c r="A58" s="23" t="s">
        <v>11</v>
      </c>
      <c r="B58" s="21">
        <v>7</v>
      </c>
      <c r="C58" s="188">
        <v>1192971.99</v>
      </c>
    </row>
    <row r="59" spans="1:3" x14ac:dyDescent="0.2">
      <c r="A59" s="23" t="s">
        <v>7</v>
      </c>
      <c r="B59" s="21">
        <v>10</v>
      </c>
      <c r="C59" s="188">
        <v>1704245.7</v>
      </c>
    </row>
    <row r="60" spans="1:3" x14ac:dyDescent="0.2">
      <c r="A60" s="23" t="s">
        <v>8</v>
      </c>
      <c r="B60" s="21">
        <v>5</v>
      </c>
      <c r="C60" s="188">
        <v>852122.85</v>
      </c>
    </row>
    <row r="61" spans="1:3" x14ac:dyDescent="0.2">
      <c r="A61" s="23" t="s">
        <v>10</v>
      </c>
      <c r="B61" s="21">
        <v>8</v>
      </c>
      <c r="C61" s="188">
        <v>1363396.56</v>
      </c>
    </row>
    <row r="62" spans="1:3" x14ac:dyDescent="0.2">
      <c r="A62" s="182" t="s">
        <v>9</v>
      </c>
      <c r="B62" s="182">
        <v>7</v>
      </c>
      <c r="C62" s="189">
        <v>1192971.99</v>
      </c>
    </row>
    <row r="63" spans="1:3" x14ac:dyDescent="0.2">
      <c r="A63" s="18" t="s">
        <v>15</v>
      </c>
      <c r="B63" s="19">
        <f>B64+B65+B66+B67+B68</f>
        <v>41</v>
      </c>
      <c r="C63" s="187">
        <f>C64+C65+C66+C67+C68</f>
        <v>6987407.3699999992</v>
      </c>
    </row>
    <row r="64" spans="1:3" x14ac:dyDescent="0.2">
      <c r="A64" s="23" t="s">
        <v>11</v>
      </c>
      <c r="B64" s="21">
        <v>8</v>
      </c>
      <c r="C64" s="188">
        <v>1363396.56</v>
      </c>
    </row>
    <row r="65" spans="1:3" x14ac:dyDescent="0.2">
      <c r="A65" s="23" t="s">
        <v>7</v>
      </c>
      <c r="B65" s="182">
        <v>10</v>
      </c>
      <c r="C65" s="188">
        <v>1704245.7</v>
      </c>
    </row>
    <row r="66" spans="1:3" x14ac:dyDescent="0.2">
      <c r="A66" s="23" t="s">
        <v>8</v>
      </c>
      <c r="B66" s="182">
        <v>6</v>
      </c>
      <c r="C66" s="189">
        <v>1022547.42</v>
      </c>
    </row>
    <row r="67" spans="1:3" x14ac:dyDescent="0.2">
      <c r="A67" s="23" t="s">
        <v>10</v>
      </c>
      <c r="B67" s="182">
        <v>9</v>
      </c>
      <c r="C67" s="189">
        <v>1533821.13</v>
      </c>
    </row>
    <row r="68" spans="1:3" x14ac:dyDescent="0.2">
      <c r="A68" s="182" t="s">
        <v>9</v>
      </c>
      <c r="B68" s="21">
        <v>8</v>
      </c>
      <c r="C68" s="188">
        <v>1363396.56</v>
      </c>
    </row>
    <row r="69" spans="1:3" x14ac:dyDescent="0.2">
      <c r="A69" s="184" t="s">
        <v>270</v>
      </c>
      <c r="B69" s="185">
        <f>B70+B76+B82+B83</f>
        <v>20</v>
      </c>
      <c r="C69" s="186">
        <f>C70+C76+C82+C83</f>
        <v>5964870</v>
      </c>
    </row>
    <row r="70" spans="1:3" x14ac:dyDescent="0.2">
      <c r="A70" s="18" t="s">
        <v>12</v>
      </c>
      <c r="B70" s="19">
        <f>B71+B72+B73+B74+B75</f>
        <v>3</v>
      </c>
      <c r="C70" s="187">
        <f>C71+C72+C73+C74+C75</f>
        <v>894730.5</v>
      </c>
    </row>
    <row r="71" spans="1:3" x14ac:dyDescent="0.2">
      <c r="A71" s="23" t="s">
        <v>11</v>
      </c>
      <c r="B71" s="21">
        <v>0</v>
      </c>
      <c r="C71" s="188">
        <v>0</v>
      </c>
    </row>
    <row r="72" spans="1:3" x14ac:dyDescent="0.2">
      <c r="A72" s="23" t="s">
        <v>7</v>
      </c>
      <c r="B72" s="21">
        <v>0</v>
      </c>
      <c r="C72" s="188">
        <v>0</v>
      </c>
    </row>
    <row r="73" spans="1:3" x14ac:dyDescent="0.2">
      <c r="A73" s="23" t="s">
        <v>8</v>
      </c>
      <c r="B73" s="21">
        <v>0</v>
      </c>
      <c r="C73" s="188">
        <v>0</v>
      </c>
    </row>
    <row r="74" spans="1:3" x14ac:dyDescent="0.2">
      <c r="A74" s="23" t="s">
        <v>10</v>
      </c>
      <c r="B74" s="21">
        <v>2</v>
      </c>
      <c r="C74" s="188">
        <v>596487</v>
      </c>
    </row>
    <row r="75" spans="1:3" x14ac:dyDescent="0.2">
      <c r="A75" s="182" t="s">
        <v>9</v>
      </c>
      <c r="B75" s="182">
        <v>1</v>
      </c>
      <c r="C75" s="189">
        <v>298243.5</v>
      </c>
    </row>
    <row r="76" spans="1:3" x14ac:dyDescent="0.2">
      <c r="A76" s="18" t="s">
        <v>13</v>
      </c>
      <c r="B76" s="19">
        <f>B77+B78+B79+B80+B81</f>
        <v>3</v>
      </c>
      <c r="C76" s="187">
        <f>C77+C78+C79+C80+C81</f>
        <v>894730.5</v>
      </c>
    </row>
    <row r="77" spans="1:3" x14ac:dyDescent="0.2">
      <c r="A77" s="23" t="s">
        <v>11</v>
      </c>
      <c r="B77" s="21">
        <v>0</v>
      </c>
      <c r="C77" s="188">
        <v>0</v>
      </c>
    </row>
    <row r="78" spans="1:3" x14ac:dyDescent="0.2">
      <c r="A78" s="23" t="s">
        <v>7</v>
      </c>
      <c r="B78" s="21">
        <v>0</v>
      </c>
      <c r="C78" s="188">
        <v>0</v>
      </c>
    </row>
    <row r="79" spans="1:3" x14ac:dyDescent="0.2">
      <c r="A79" s="23" t="s">
        <v>8</v>
      </c>
      <c r="B79" s="21">
        <v>0</v>
      </c>
      <c r="C79" s="188">
        <v>0</v>
      </c>
    </row>
    <row r="80" spans="1:3" x14ac:dyDescent="0.2">
      <c r="A80" s="23" t="s">
        <v>10</v>
      </c>
      <c r="B80" s="21">
        <v>2</v>
      </c>
      <c r="C80" s="188">
        <v>596487</v>
      </c>
    </row>
    <row r="81" spans="1:3" x14ac:dyDescent="0.2">
      <c r="A81" s="182" t="s">
        <v>9</v>
      </c>
      <c r="B81" s="182">
        <v>1</v>
      </c>
      <c r="C81" s="189">
        <v>298243.5</v>
      </c>
    </row>
    <row r="82" spans="1:3" x14ac:dyDescent="0.2">
      <c r="A82" s="18" t="s">
        <v>14</v>
      </c>
      <c r="B82" s="19">
        <v>7</v>
      </c>
      <c r="C82" s="187">
        <v>2087704.5</v>
      </c>
    </row>
    <row r="83" spans="1:3" x14ac:dyDescent="0.2">
      <c r="A83" s="18" t="s">
        <v>15</v>
      </c>
      <c r="B83" s="19">
        <v>7</v>
      </c>
      <c r="C83" s="187">
        <v>2087704.5</v>
      </c>
    </row>
    <row r="84" spans="1:3" x14ac:dyDescent="0.2">
      <c r="A84" s="184" t="s">
        <v>271</v>
      </c>
      <c r="B84" s="185">
        <f>B85+B86+B87+B92</f>
        <v>101</v>
      </c>
      <c r="C84" s="186">
        <f>C85+C86+C87+C92</f>
        <v>15369735.600000001</v>
      </c>
    </row>
    <row r="85" spans="1:3" x14ac:dyDescent="0.2">
      <c r="A85" s="18" t="s">
        <v>12</v>
      </c>
      <c r="B85" s="19">
        <v>30</v>
      </c>
      <c r="C85" s="187">
        <v>4565268</v>
      </c>
    </row>
    <row r="86" spans="1:3" x14ac:dyDescent="0.2">
      <c r="A86" s="18" t="s">
        <v>13</v>
      </c>
      <c r="B86" s="19">
        <v>29</v>
      </c>
      <c r="C86" s="187">
        <v>4413092.4000000004</v>
      </c>
    </row>
    <row r="87" spans="1:3" x14ac:dyDescent="0.2">
      <c r="A87" s="18" t="s">
        <v>14</v>
      </c>
      <c r="B87" s="19">
        <f>B88+B89+B90+B91</f>
        <v>22</v>
      </c>
      <c r="C87" s="187">
        <f>C88+C89+C90+C91</f>
        <v>3347863.2</v>
      </c>
    </row>
    <row r="88" spans="1:3" x14ac:dyDescent="0.2">
      <c r="A88" s="23" t="s">
        <v>7</v>
      </c>
      <c r="B88" s="21">
        <v>6</v>
      </c>
      <c r="C88" s="188">
        <v>913053.6</v>
      </c>
    </row>
    <row r="89" spans="1:3" x14ac:dyDescent="0.2">
      <c r="A89" s="23" t="s">
        <v>8</v>
      </c>
      <c r="B89" s="21">
        <v>4</v>
      </c>
      <c r="C89" s="188">
        <v>608702.4</v>
      </c>
    </row>
    <row r="90" spans="1:3" x14ac:dyDescent="0.2">
      <c r="A90" s="23" t="s">
        <v>10</v>
      </c>
      <c r="B90" s="21">
        <v>7</v>
      </c>
      <c r="C90" s="188">
        <v>1065229.2</v>
      </c>
    </row>
    <row r="91" spans="1:3" x14ac:dyDescent="0.2">
      <c r="A91" s="182" t="s">
        <v>9</v>
      </c>
      <c r="B91" s="182">
        <v>5</v>
      </c>
      <c r="C91" s="189">
        <v>760878</v>
      </c>
    </row>
    <row r="92" spans="1:3" x14ac:dyDescent="0.2">
      <c r="A92" s="18" t="s">
        <v>15</v>
      </c>
      <c r="B92" s="19">
        <f>B93+B94+B95</f>
        <v>20</v>
      </c>
      <c r="C92" s="187">
        <f>C93+C94+C95</f>
        <v>3043512</v>
      </c>
    </row>
    <row r="93" spans="1:3" x14ac:dyDescent="0.2">
      <c r="A93" s="23" t="s">
        <v>8</v>
      </c>
      <c r="B93" s="182">
        <v>5</v>
      </c>
      <c r="C93" s="189">
        <v>760878</v>
      </c>
    </row>
    <row r="94" spans="1:3" x14ac:dyDescent="0.2">
      <c r="A94" s="23" t="s">
        <v>10</v>
      </c>
      <c r="B94" s="182">
        <v>9</v>
      </c>
      <c r="C94" s="189">
        <v>1369580.4</v>
      </c>
    </row>
    <row r="95" spans="1:3" x14ac:dyDescent="0.2">
      <c r="A95" s="182" t="s">
        <v>9</v>
      </c>
      <c r="B95" s="21">
        <v>6</v>
      </c>
      <c r="C95" s="188">
        <v>913053.6</v>
      </c>
    </row>
    <row r="96" spans="1:3" x14ac:dyDescent="0.2">
      <c r="A96" s="184" t="s">
        <v>272</v>
      </c>
      <c r="B96" s="185">
        <f>B97+B103+B109+B115</f>
        <v>10</v>
      </c>
      <c r="C96" s="186">
        <f>C97+C103+C109+C115</f>
        <v>2663073</v>
      </c>
    </row>
    <row r="97" spans="1:3" x14ac:dyDescent="0.2">
      <c r="A97" s="18" t="s">
        <v>12</v>
      </c>
      <c r="B97" s="19">
        <f>B98+B99+B100+B101+B102</f>
        <v>1</v>
      </c>
      <c r="C97" s="187">
        <f>C98+C99+C100+C101+C102</f>
        <v>266307.3</v>
      </c>
    </row>
    <row r="98" spans="1:3" x14ac:dyDescent="0.2">
      <c r="A98" s="23" t="s">
        <v>11</v>
      </c>
      <c r="B98" s="21">
        <v>0</v>
      </c>
      <c r="C98" s="188">
        <v>0</v>
      </c>
    </row>
    <row r="99" spans="1:3" x14ac:dyDescent="0.2">
      <c r="A99" s="23" t="s">
        <v>7</v>
      </c>
      <c r="B99" s="21">
        <v>0</v>
      </c>
      <c r="C99" s="188">
        <v>0</v>
      </c>
    </row>
    <row r="100" spans="1:3" x14ac:dyDescent="0.2">
      <c r="A100" s="23" t="s">
        <v>8</v>
      </c>
      <c r="B100" s="21">
        <v>0</v>
      </c>
      <c r="C100" s="188">
        <v>0</v>
      </c>
    </row>
    <row r="101" spans="1:3" x14ac:dyDescent="0.2">
      <c r="A101" s="182" t="s">
        <v>10</v>
      </c>
      <c r="B101" s="182">
        <v>1</v>
      </c>
      <c r="C101" s="189">
        <v>266307.3</v>
      </c>
    </row>
    <row r="102" spans="1:3" x14ac:dyDescent="0.2">
      <c r="A102" s="23" t="s">
        <v>9</v>
      </c>
      <c r="B102" s="21">
        <v>0</v>
      </c>
      <c r="C102" s="188">
        <v>0</v>
      </c>
    </row>
    <row r="103" spans="1:3" x14ac:dyDescent="0.2">
      <c r="A103" s="18" t="s">
        <v>13</v>
      </c>
      <c r="B103" s="19">
        <f>B104+B105+B106+B107+B108</f>
        <v>3</v>
      </c>
      <c r="C103" s="187">
        <f>C104+C105+C106+C107+C108</f>
        <v>798921.9</v>
      </c>
    </row>
    <row r="104" spans="1:3" x14ac:dyDescent="0.2">
      <c r="A104" s="23" t="s">
        <v>11</v>
      </c>
      <c r="B104" s="21">
        <v>0</v>
      </c>
      <c r="C104" s="188">
        <v>0</v>
      </c>
    </row>
    <row r="105" spans="1:3" x14ac:dyDescent="0.2">
      <c r="A105" s="23" t="s">
        <v>7</v>
      </c>
      <c r="B105" s="21">
        <v>0</v>
      </c>
      <c r="C105" s="188">
        <v>0</v>
      </c>
    </row>
    <row r="106" spans="1:3" x14ac:dyDescent="0.2">
      <c r="A106" s="23" t="s">
        <v>8</v>
      </c>
      <c r="B106" s="21">
        <v>0</v>
      </c>
      <c r="C106" s="188">
        <v>0</v>
      </c>
    </row>
    <row r="107" spans="1:3" x14ac:dyDescent="0.2">
      <c r="A107" s="23" t="s">
        <v>10</v>
      </c>
      <c r="B107" s="21">
        <v>0</v>
      </c>
      <c r="C107" s="188">
        <v>0</v>
      </c>
    </row>
    <row r="108" spans="1:3" x14ac:dyDescent="0.2">
      <c r="A108" s="191" t="s">
        <v>9</v>
      </c>
      <c r="B108" s="182">
        <v>3</v>
      </c>
      <c r="C108" s="189">
        <v>798921.9</v>
      </c>
    </row>
    <row r="109" spans="1:3" x14ac:dyDescent="0.2">
      <c r="A109" s="18" t="s">
        <v>14</v>
      </c>
      <c r="B109" s="19">
        <f>B110+B111+B112+B113+B114</f>
        <v>3</v>
      </c>
      <c r="C109" s="187">
        <f>C110+C111+C112+C113+C114</f>
        <v>798921.89999999991</v>
      </c>
    </row>
    <row r="110" spans="1:3" x14ac:dyDescent="0.2">
      <c r="A110" s="23" t="s">
        <v>11</v>
      </c>
      <c r="B110" s="182">
        <v>1</v>
      </c>
      <c r="C110" s="189">
        <v>266307.3</v>
      </c>
    </row>
    <row r="111" spans="1:3" x14ac:dyDescent="0.2">
      <c r="A111" s="23" t="s">
        <v>7</v>
      </c>
      <c r="B111" s="182">
        <v>1</v>
      </c>
      <c r="C111" s="189">
        <v>266307.3</v>
      </c>
    </row>
    <row r="112" spans="1:3" x14ac:dyDescent="0.2">
      <c r="A112" s="23" t="s">
        <v>8</v>
      </c>
      <c r="B112" s="182">
        <v>0</v>
      </c>
      <c r="C112" s="189">
        <v>0</v>
      </c>
    </row>
    <row r="113" spans="1:3" x14ac:dyDescent="0.2">
      <c r="A113" s="23" t="s">
        <v>10</v>
      </c>
      <c r="B113" s="182">
        <v>1</v>
      </c>
      <c r="C113" s="189">
        <v>266307.3</v>
      </c>
    </row>
    <row r="114" spans="1:3" x14ac:dyDescent="0.2">
      <c r="A114" s="191" t="s">
        <v>9</v>
      </c>
      <c r="B114" s="21">
        <v>0</v>
      </c>
      <c r="C114" s="188">
        <v>0</v>
      </c>
    </row>
    <row r="115" spans="1:3" x14ac:dyDescent="0.2">
      <c r="A115" s="192" t="s">
        <v>15</v>
      </c>
      <c r="B115" s="19">
        <f>B116+B117+B118+B119+B120</f>
        <v>3</v>
      </c>
      <c r="C115" s="187">
        <f>C116+C117+C118+C119+C120</f>
        <v>798921.89999999991</v>
      </c>
    </row>
    <row r="116" spans="1:3" x14ac:dyDescent="0.2">
      <c r="A116" s="182" t="s">
        <v>11</v>
      </c>
      <c r="B116" s="193">
        <v>0</v>
      </c>
      <c r="C116" s="189">
        <v>0</v>
      </c>
    </row>
    <row r="117" spans="1:3" x14ac:dyDescent="0.2">
      <c r="A117" s="194" t="s">
        <v>7</v>
      </c>
      <c r="B117" s="182">
        <v>1</v>
      </c>
      <c r="C117" s="189">
        <v>266307.3</v>
      </c>
    </row>
    <row r="118" spans="1:3" x14ac:dyDescent="0.2">
      <c r="A118" s="23" t="s">
        <v>8</v>
      </c>
      <c r="B118" s="21">
        <v>0</v>
      </c>
      <c r="C118" s="188">
        <v>0</v>
      </c>
    </row>
    <row r="119" spans="1:3" x14ac:dyDescent="0.2">
      <c r="A119" s="23" t="s">
        <v>10</v>
      </c>
      <c r="B119" s="182">
        <v>1</v>
      </c>
      <c r="C119" s="189">
        <v>266307.3</v>
      </c>
    </row>
    <row r="120" spans="1:3" x14ac:dyDescent="0.2">
      <c r="A120" s="23" t="s">
        <v>9</v>
      </c>
      <c r="B120" s="182">
        <v>1</v>
      </c>
      <c r="C120" s="189">
        <v>266307.3</v>
      </c>
    </row>
  </sheetData>
  <mergeCells count="6">
    <mergeCell ref="A28:C28"/>
    <mergeCell ref="B1:C1"/>
    <mergeCell ref="A2:C2"/>
    <mergeCell ref="B3:C3"/>
    <mergeCell ref="A5:C5"/>
    <mergeCell ref="A19:C19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"/>
  <sheetViews>
    <sheetView view="pageBreakPreview" zoomScale="69" zoomScaleNormal="100" zoomScaleSheetLayoutView="69" workbookViewId="0">
      <selection activeCell="A7" sqref="A7:A12"/>
    </sheetView>
  </sheetViews>
  <sheetFormatPr defaultRowHeight="15" x14ac:dyDescent="0.25"/>
  <cols>
    <col min="1" max="1" width="31.42578125" customWidth="1"/>
    <col min="2" max="2" width="26.5703125" customWidth="1"/>
    <col min="3" max="3" width="7.85546875" bestFit="1" customWidth="1"/>
    <col min="4" max="4" width="17.5703125" customWidth="1"/>
    <col min="5" max="5" width="7.85546875" bestFit="1" customWidth="1"/>
    <col min="6" max="6" width="17" customWidth="1"/>
    <col min="7" max="7" width="7.85546875" bestFit="1" customWidth="1"/>
    <col min="8" max="8" width="17.5703125" customWidth="1"/>
  </cols>
  <sheetData>
    <row r="1" spans="1:8" ht="50.25" customHeight="1" x14ac:dyDescent="0.25">
      <c r="A1" s="1"/>
      <c r="B1" s="1"/>
      <c r="C1" s="1"/>
      <c r="D1" s="1"/>
      <c r="E1" s="2"/>
      <c r="F1" s="352" t="s">
        <v>276</v>
      </c>
      <c r="G1" s="352"/>
      <c r="H1" s="352"/>
    </row>
    <row r="2" spans="1:8" ht="44.25" customHeight="1" x14ac:dyDescent="0.25">
      <c r="A2" s="358" t="s">
        <v>262</v>
      </c>
      <c r="B2" s="358"/>
      <c r="C2" s="358"/>
      <c r="D2" s="358"/>
      <c r="E2" s="358"/>
      <c r="F2" s="358"/>
      <c r="G2" s="358"/>
      <c r="H2" s="358"/>
    </row>
    <row r="3" spans="1:8" ht="15.75" x14ac:dyDescent="0.25">
      <c r="A3" s="359" t="s">
        <v>0</v>
      </c>
      <c r="B3" s="370" t="s">
        <v>1</v>
      </c>
      <c r="C3" s="359" t="s">
        <v>31</v>
      </c>
      <c r="D3" s="359"/>
      <c r="E3" s="359" t="s">
        <v>2</v>
      </c>
      <c r="F3" s="359"/>
      <c r="G3" s="359" t="s">
        <v>3</v>
      </c>
      <c r="H3" s="359"/>
    </row>
    <row r="4" spans="1:8" ht="15.75" x14ac:dyDescent="0.25">
      <c r="A4" s="359"/>
      <c r="B4" s="370"/>
      <c r="C4" s="3" t="s">
        <v>4</v>
      </c>
      <c r="D4" s="3" t="s">
        <v>5</v>
      </c>
      <c r="E4" s="60" t="s">
        <v>4</v>
      </c>
      <c r="F4" s="4" t="s">
        <v>5</v>
      </c>
      <c r="G4" s="60" t="s">
        <v>4</v>
      </c>
      <c r="H4" s="60" t="s">
        <v>5</v>
      </c>
    </row>
    <row r="5" spans="1:8" ht="18.75" x14ac:dyDescent="0.25">
      <c r="A5" s="170" t="s">
        <v>263</v>
      </c>
      <c r="B5" s="171" t="s">
        <v>264</v>
      </c>
      <c r="C5" s="3">
        <v>20</v>
      </c>
      <c r="D5" s="10">
        <v>2777334.4</v>
      </c>
      <c r="E5" s="172">
        <v>10</v>
      </c>
      <c r="F5" s="4">
        <v>1388667.2</v>
      </c>
      <c r="G5" s="9">
        <f>C5+E5</f>
        <v>30</v>
      </c>
      <c r="H5" s="10">
        <f>D5+F5</f>
        <v>4166001.5999999996</v>
      </c>
    </row>
    <row r="6" spans="1:8" ht="37.5" x14ac:dyDescent="0.25">
      <c r="A6" s="173" t="s">
        <v>265</v>
      </c>
      <c r="B6" s="171" t="s">
        <v>266</v>
      </c>
      <c r="C6" s="3">
        <v>20</v>
      </c>
      <c r="D6" s="10">
        <v>2458415.2000000002</v>
      </c>
      <c r="E6" s="172">
        <v>5</v>
      </c>
      <c r="F6" s="4">
        <v>614603.80000000005</v>
      </c>
      <c r="G6" s="9">
        <f>C6+E6</f>
        <v>25</v>
      </c>
      <c r="H6" s="10">
        <f>D6+F6</f>
        <v>3073019</v>
      </c>
    </row>
    <row r="7" spans="1:8" ht="15.75" x14ac:dyDescent="0.25">
      <c r="A7" s="367" t="s">
        <v>72</v>
      </c>
      <c r="B7" s="171" t="s">
        <v>267</v>
      </c>
      <c r="C7" s="3">
        <v>30</v>
      </c>
      <c r="D7" s="10">
        <v>7403080.5</v>
      </c>
      <c r="E7" s="172">
        <v>-6</v>
      </c>
      <c r="F7" s="4">
        <v>-1480616.1</v>
      </c>
      <c r="G7" s="9">
        <f t="shared" ref="G7:H8" si="0">C7+E7</f>
        <v>24</v>
      </c>
      <c r="H7" s="10">
        <f t="shared" si="0"/>
        <v>5922464.4000000004</v>
      </c>
    </row>
    <row r="8" spans="1:8" ht="15.75" x14ac:dyDescent="0.25">
      <c r="A8" s="368"/>
      <c r="B8" s="171" t="s">
        <v>268</v>
      </c>
      <c r="C8" s="3">
        <v>16</v>
      </c>
      <c r="D8" s="10">
        <v>5768241.1200000001</v>
      </c>
      <c r="E8" s="172">
        <v>-3</v>
      </c>
      <c r="F8" s="4">
        <v>-1081545.21</v>
      </c>
      <c r="G8" s="9">
        <f t="shared" si="0"/>
        <v>13</v>
      </c>
      <c r="H8" s="10">
        <f t="shared" si="0"/>
        <v>4686695.91</v>
      </c>
    </row>
    <row r="9" spans="1:8" ht="28.5" x14ac:dyDescent="0.25">
      <c r="A9" s="368"/>
      <c r="B9" s="174" t="s">
        <v>269</v>
      </c>
      <c r="C9" s="3">
        <v>150</v>
      </c>
      <c r="D9" s="10">
        <v>25563685.5</v>
      </c>
      <c r="E9" s="60">
        <v>30</v>
      </c>
      <c r="F9" s="4">
        <v>5112737.0999999996</v>
      </c>
      <c r="G9" s="60">
        <f>C9+E9</f>
        <v>180</v>
      </c>
      <c r="H9" s="4">
        <f>D9+F9</f>
        <v>30676422.600000001</v>
      </c>
    </row>
    <row r="10" spans="1:8" ht="28.5" x14ac:dyDescent="0.25">
      <c r="A10" s="368"/>
      <c r="B10" s="174" t="s">
        <v>270</v>
      </c>
      <c r="C10" s="3">
        <v>30</v>
      </c>
      <c r="D10" s="10">
        <v>8947305</v>
      </c>
      <c r="E10" s="60">
        <v>-10</v>
      </c>
      <c r="F10" s="4">
        <v>-2982435</v>
      </c>
      <c r="G10" s="60">
        <f t="shared" ref="G10:H12" si="1">C10+E10</f>
        <v>20</v>
      </c>
      <c r="H10" s="4">
        <f t="shared" si="1"/>
        <v>5964870</v>
      </c>
    </row>
    <row r="11" spans="1:8" ht="28.5" x14ac:dyDescent="0.25">
      <c r="A11" s="368"/>
      <c r="B11" s="174" t="s">
        <v>271</v>
      </c>
      <c r="C11" s="3">
        <v>80</v>
      </c>
      <c r="D11" s="10">
        <v>12174048</v>
      </c>
      <c r="E11" s="60">
        <v>21</v>
      </c>
      <c r="F11" s="4">
        <v>3195687.6</v>
      </c>
      <c r="G11" s="60">
        <f t="shared" si="1"/>
        <v>101</v>
      </c>
      <c r="H11" s="4">
        <f t="shared" si="1"/>
        <v>15369735.6</v>
      </c>
    </row>
    <row r="12" spans="1:8" ht="28.5" x14ac:dyDescent="0.25">
      <c r="A12" s="369"/>
      <c r="B12" s="174" t="s">
        <v>272</v>
      </c>
      <c r="C12" s="3">
        <v>30</v>
      </c>
      <c r="D12" s="10">
        <v>7989219</v>
      </c>
      <c r="E12" s="60">
        <v>-20</v>
      </c>
      <c r="F12" s="4">
        <v>-5326146</v>
      </c>
      <c r="G12" s="60">
        <f t="shared" si="1"/>
        <v>10</v>
      </c>
      <c r="H12" s="4">
        <f t="shared" si="1"/>
        <v>2663073</v>
      </c>
    </row>
    <row r="13" spans="1:8" ht="20.25" customHeight="1" x14ac:dyDescent="0.25">
      <c r="A13" s="11" t="s">
        <v>6</v>
      </c>
      <c r="B13" s="175"/>
      <c r="C13" s="175"/>
      <c r="D13" s="175"/>
      <c r="E13" s="176">
        <f>SUM(E5:E12)</f>
        <v>27</v>
      </c>
      <c r="F13" s="12">
        <f>SUM(F5:F12)</f>
        <v>-559046.61000000127</v>
      </c>
      <c r="G13" s="177"/>
      <c r="H13" s="178"/>
    </row>
  </sheetData>
  <mergeCells count="8">
    <mergeCell ref="A7:A12"/>
    <mergeCell ref="F1:H1"/>
    <mergeCell ref="A2:H2"/>
    <mergeCell ref="A3:A4"/>
    <mergeCell ref="B3:B4"/>
    <mergeCell ref="C3:D3"/>
    <mergeCell ref="E3:F3"/>
    <mergeCell ref="G3:H3"/>
  </mergeCells>
  <pageMargins left="0.7" right="0.7" top="0.75" bottom="0.75" header="0.3" footer="0.3"/>
  <pageSetup paperSize="9" scale="98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5"/>
  <sheetViews>
    <sheetView view="pageBreakPreview" topLeftCell="A58" zoomScale="145" zoomScaleNormal="100" zoomScaleSheetLayoutView="145" workbookViewId="0">
      <selection activeCell="D108" sqref="D108"/>
    </sheetView>
  </sheetViews>
  <sheetFormatPr defaultRowHeight="15" x14ac:dyDescent="0.25"/>
  <cols>
    <col min="1" max="1" width="24.85546875" style="252" customWidth="1"/>
    <col min="2" max="2" width="10.28515625" style="252" customWidth="1"/>
    <col min="3" max="3" width="24" style="252" customWidth="1"/>
  </cols>
  <sheetData>
    <row r="1" spans="1:8" ht="42.75" customHeight="1" x14ac:dyDescent="0.25">
      <c r="A1" s="1"/>
      <c r="B1" s="372" t="s">
        <v>318</v>
      </c>
      <c r="C1" s="372"/>
      <c r="D1" s="242"/>
      <c r="E1" s="2"/>
    </row>
    <row r="2" spans="1:8" ht="67.5" customHeight="1" x14ac:dyDescent="0.25">
      <c r="A2" s="371" t="s">
        <v>298</v>
      </c>
      <c r="B2" s="371"/>
      <c r="C2" s="371"/>
      <c r="D2" s="24"/>
      <c r="E2" s="24"/>
      <c r="F2" s="24"/>
      <c r="G2" s="24"/>
      <c r="H2" s="24"/>
    </row>
    <row r="3" spans="1:8" x14ac:dyDescent="0.25">
      <c r="A3" s="373" t="s">
        <v>293</v>
      </c>
      <c r="B3" s="373"/>
      <c r="C3" s="373"/>
    </row>
    <row r="4" spans="1:8" ht="22.5" x14ac:dyDescent="0.25">
      <c r="A4" s="253" t="s">
        <v>286</v>
      </c>
      <c r="B4" s="254">
        <v>326</v>
      </c>
      <c r="C4" s="255">
        <v>16623816</v>
      </c>
    </row>
    <row r="5" spans="1:8" x14ac:dyDescent="0.25">
      <c r="A5" s="243" t="s">
        <v>12</v>
      </c>
      <c r="B5" s="244">
        <v>106</v>
      </c>
      <c r="C5" s="245">
        <v>5284304</v>
      </c>
    </row>
    <row r="6" spans="1:8" x14ac:dyDescent="0.25">
      <c r="A6" s="243" t="s">
        <v>13</v>
      </c>
      <c r="B6" s="244">
        <v>78</v>
      </c>
      <c r="C6" s="245">
        <v>4194024</v>
      </c>
    </row>
    <row r="7" spans="1:8" x14ac:dyDescent="0.25">
      <c r="A7" s="246" t="s">
        <v>7</v>
      </c>
      <c r="B7" s="247">
        <v>11</v>
      </c>
      <c r="C7" s="248">
        <v>784406</v>
      </c>
    </row>
    <row r="8" spans="1:8" x14ac:dyDescent="0.25">
      <c r="A8" s="246" t="s">
        <v>8</v>
      </c>
      <c r="B8" s="247">
        <v>10</v>
      </c>
      <c r="C8" s="248">
        <v>454820</v>
      </c>
    </row>
    <row r="9" spans="1:8" x14ac:dyDescent="0.25">
      <c r="A9" s="246" t="s">
        <v>9</v>
      </c>
      <c r="B9" s="247">
        <v>21</v>
      </c>
      <c r="C9" s="248">
        <v>1389842</v>
      </c>
    </row>
    <row r="10" spans="1:8" x14ac:dyDescent="0.25">
      <c r="A10" s="246" t="s">
        <v>10</v>
      </c>
      <c r="B10" s="247">
        <v>8</v>
      </c>
      <c r="C10" s="248">
        <v>432926</v>
      </c>
    </row>
    <row r="11" spans="1:8" x14ac:dyDescent="0.25">
      <c r="A11" s="246" t="s">
        <v>11</v>
      </c>
      <c r="B11" s="247">
        <v>28</v>
      </c>
      <c r="C11" s="248">
        <v>1132030</v>
      </c>
    </row>
    <row r="12" spans="1:8" x14ac:dyDescent="0.25">
      <c r="A12" s="243" t="s">
        <v>14</v>
      </c>
      <c r="B12" s="244">
        <v>72</v>
      </c>
      <c r="C12" s="245">
        <v>3572744</v>
      </c>
    </row>
    <row r="13" spans="1:8" x14ac:dyDescent="0.25">
      <c r="A13" s="243" t="s">
        <v>15</v>
      </c>
      <c r="B13" s="244">
        <v>70</v>
      </c>
      <c r="C13" s="245">
        <v>3572744</v>
      </c>
    </row>
    <row r="14" spans="1:8" ht="33.75" x14ac:dyDescent="0.25">
      <c r="A14" s="253" t="s">
        <v>314</v>
      </c>
      <c r="B14" s="256">
        <v>7545</v>
      </c>
      <c r="C14" s="255">
        <v>785987863</v>
      </c>
    </row>
    <row r="15" spans="1:8" x14ac:dyDescent="0.25">
      <c r="A15" s="243" t="s">
        <v>12</v>
      </c>
      <c r="B15" s="249">
        <v>1573</v>
      </c>
      <c r="C15" s="245">
        <v>162290834</v>
      </c>
    </row>
    <row r="16" spans="1:8" x14ac:dyDescent="0.25">
      <c r="A16" s="243" t="s">
        <v>13</v>
      </c>
      <c r="B16" s="249">
        <v>1915</v>
      </c>
      <c r="C16" s="245">
        <v>201244648</v>
      </c>
    </row>
    <row r="17" spans="1:3" x14ac:dyDescent="0.25">
      <c r="A17" s="246" t="s">
        <v>7</v>
      </c>
      <c r="B17" s="247">
        <v>220</v>
      </c>
      <c r="C17" s="248">
        <v>23113002</v>
      </c>
    </row>
    <row r="18" spans="1:3" x14ac:dyDescent="0.25">
      <c r="A18" s="246" t="s">
        <v>8</v>
      </c>
      <c r="B18" s="247">
        <v>225</v>
      </c>
      <c r="C18" s="248">
        <v>23712668</v>
      </c>
    </row>
    <row r="19" spans="1:3" x14ac:dyDescent="0.25">
      <c r="A19" s="246" t="s">
        <v>9</v>
      </c>
      <c r="B19" s="247">
        <v>579</v>
      </c>
      <c r="C19" s="248">
        <v>60790689</v>
      </c>
    </row>
    <row r="20" spans="1:3" x14ac:dyDescent="0.25">
      <c r="A20" s="246" t="s">
        <v>10</v>
      </c>
      <c r="B20" s="247">
        <v>164</v>
      </c>
      <c r="C20" s="248">
        <v>17306598</v>
      </c>
    </row>
    <row r="21" spans="1:3" x14ac:dyDescent="0.25">
      <c r="A21" s="246" t="s">
        <v>11</v>
      </c>
      <c r="B21" s="247">
        <v>727</v>
      </c>
      <c r="C21" s="248">
        <v>76321691</v>
      </c>
    </row>
    <row r="22" spans="1:3" x14ac:dyDescent="0.25">
      <c r="A22" s="243" t="s">
        <v>14</v>
      </c>
      <c r="B22" s="249">
        <v>2028</v>
      </c>
      <c r="C22" s="245">
        <v>211226192</v>
      </c>
    </row>
    <row r="23" spans="1:3" x14ac:dyDescent="0.25">
      <c r="A23" s="243" t="s">
        <v>15</v>
      </c>
      <c r="B23" s="249">
        <v>2029</v>
      </c>
      <c r="C23" s="245">
        <v>211226189</v>
      </c>
    </row>
    <row r="24" spans="1:3" ht="22.5" x14ac:dyDescent="0.25">
      <c r="A24" s="253" t="s">
        <v>315</v>
      </c>
      <c r="B24" s="254">
        <v>285</v>
      </c>
      <c r="C24" s="255">
        <v>10162417</v>
      </c>
    </row>
    <row r="25" spans="1:3" x14ac:dyDescent="0.25">
      <c r="A25" s="243" t="s">
        <v>12</v>
      </c>
      <c r="B25" s="244">
        <v>70</v>
      </c>
      <c r="C25" s="245">
        <v>2341964</v>
      </c>
    </row>
    <row r="26" spans="1:3" x14ac:dyDescent="0.25">
      <c r="A26" s="243" t="s">
        <v>13</v>
      </c>
      <c r="B26" s="244">
        <v>78</v>
      </c>
      <c r="C26" s="245">
        <v>3136531</v>
      </c>
    </row>
    <row r="27" spans="1:3" x14ac:dyDescent="0.25">
      <c r="A27" s="246" t="s">
        <v>7</v>
      </c>
      <c r="B27" s="247">
        <v>12</v>
      </c>
      <c r="C27" s="248">
        <v>498856</v>
      </c>
    </row>
    <row r="28" spans="1:3" x14ac:dyDescent="0.25">
      <c r="A28" s="246" t="s">
        <v>8</v>
      </c>
      <c r="B28" s="247">
        <v>10</v>
      </c>
      <c r="C28" s="248">
        <v>361200</v>
      </c>
    </row>
    <row r="29" spans="1:3" x14ac:dyDescent="0.25">
      <c r="A29" s="246" t="s">
        <v>9</v>
      </c>
      <c r="B29" s="247">
        <v>19</v>
      </c>
      <c r="C29" s="248">
        <v>710884</v>
      </c>
    </row>
    <row r="30" spans="1:3" x14ac:dyDescent="0.25">
      <c r="A30" s="246" t="s">
        <v>10</v>
      </c>
      <c r="B30" s="247">
        <v>1</v>
      </c>
      <c r="C30" s="248">
        <v>28022</v>
      </c>
    </row>
    <row r="31" spans="1:3" x14ac:dyDescent="0.25">
      <c r="A31" s="246" t="s">
        <v>11</v>
      </c>
      <c r="B31" s="247">
        <v>36</v>
      </c>
      <c r="C31" s="248">
        <v>1537569</v>
      </c>
    </row>
    <row r="32" spans="1:3" x14ac:dyDescent="0.25">
      <c r="A32" s="243" t="s">
        <v>14</v>
      </c>
      <c r="B32" s="244">
        <v>70</v>
      </c>
      <c r="C32" s="245">
        <v>2341964</v>
      </c>
    </row>
    <row r="33" spans="1:3" x14ac:dyDescent="0.25">
      <c r="A33" s="243" t="s">
        <v>15</v>
      </c>
      <c r="B33" s="244">
        <v>67</v>
      </c>
      <c r="C33" s="245">
        <v>2341958</v>
      </c>
    </row>
    <row r="34" spans="1:3" x14ac:dyDescent="0.25">
      <c r="A34" s="253" t="s">
        <v>316</v>
      </c>
      <c r="B34" s="254">
        <v>38</v>
      </c>
      <c r="C34" s="255">
        <v>2129131</v>
      </c>
    </row>
    <row r="35" spans="1:3" x14ac:dyDescent="0.25">
      <c r="A35" s="243" t="s">
        <v>13</v>
      </c>
      <c r="B35" s="244">
        <v>18</v>
      </c>
      <c r="C35" s="245">
        <v>1217305</v>
      </c>
    </row>
    <row r="36" spans="1:3" x14ac:dyDescent="0.25">
      <c r="A36" s="246" t="s">
        <v>7</v>
      </c>
      <c r="B36" s="247">
        <v>4</v>
      </c>
      <c r="C36" s="248">
        <v>231233</v>
      </c>
    </row>
    <row r="37" spans="1:3" x14ac:dyDescent="0.25">
      <c r="A37" s="246" t="s">
        <v>11</v>
      </c>
      <c r="B37" s="247">
        <v>14</v>
      </c>
      <c r="C37" s="248">
        <v>986072</v>
      </c>
    </row>
    <row r="38" spans="1:3" x14ac:dyDescent="0.25">
      <c r="A38" s="243" t="s">
        <v>14</v>
      </c>
      <c r="B38" s="244">
        <v>10</v>
      </c>
      <c r="C38" s="245">
        <v>455913</v>
      </c>
    </row>
    <row r="39" spans="1:3" x14ac:dyDescent="0.25">
      <c r="A39" s="243" t="s">
        <v>15</v>
      </c>
      <c r="B39" s="244">
        <v>10</v>
      </c>
      <c r="C39" s="245">
        <v>455913</v>
      </c>
    </row>
    <row r="40" spans="1:3" x14ac:dyDescent="0.25">
      <c r="A40" s="253" t="s">
        <v>287</v>
      </c>
      <c r="B40" s="254">
        <v>522</v>
      </c>
      <c r="C40" s="255">
        <v>16604064</v>
      </c>
    </row>
    <row r="41" spans="1:3" x14ac:dyDescent="0.25">
      <c r="A41" s="243" t="s">
        <v>12</v>
      </c>
      <c r="B41" s="244">
        <v>121</v>
      </c>
      <c r="C41" s="245">
        <v>3065583</v>
      </c>
    </row>
    <row r="42" spans="1:3" x14ac:dyDescent="0.25">
      <c r="A42" s="243" t="s">
        <v>13</v>
      </c>
      <c r="B42" s="244">
        <v>162</v>
      </c>
      <c r="C42" s="245">
        <v>7407319</v>
      </c>
    </row>
    <row r="43" spans="1:3" x14ac:dyDescent="0.25">
      <c r="A43" s="246" t="s">
        <v>7</v>
      </c>
      <c r="B43" s="247">
        <v>69</v>
      </c>
      <c r="C43" s="248">
        <v>2965501</v>
      </c>
    </row>
    <row r="44" spans="1:3" x14ac:dyDescent="0.25">
      <c r="A44" s="246" t="s">
        <v>8</v>
      </c>
      <c r="B44" s="247">
        <v>11</v>
      </c>
      <c r="C44" s="248">
        <v>267578</v>
      </c>
    </row>
    <row r="45" spans="1:3" x14ac:dyDescent="0.25">
      <c r="A45" s="246" t="s">
        <v>9</v>
      </c>
      <c r="B45" s="247">
        <v>33</v>
      </c>
      <c r="C45" s="248">
        <v>1386945</v>
      </c>
    </row>
    <row r="46" spans="1:3" x14ac:dyDescent="0.25">
      <c r="A46" s="246" t="s">
        <v>10</v>
      </c>
      <c r="B46" s="247">
        <v>44</v>
      </c>
      <c r="C46" s="248">
        <v>2544338</v>
      </c>
    </row>
    <row r="47" spans="1:3" x14ac:dyDescent="0.25">
      <c r="A47" s="246" t="s">
        <v>11</v>
      </c>
      <c r="B47" s="247">
        <v>5</v>
      </c>
      <c r="C47" s="248">
        <v>242957</v>
      </c>
    </row>
    <row r="48" spans="1:3" x14ac:dyDescent="0.25">
      <c r="A48" s="243" t="s">
        <v>14</v>
      </c>
      <c r="B48" s="244">
        <v>121</v>
      </c>
      <c r="C48" s="245">
        <v>3065583</v>
      </c>
    </row>
    <row r="49" spans="1:3" x14ac:dyDescent="0.25">
      <c r="A49" s="243" t="s">
        <v>15</v>
      </c>
      <c r="B49" s="244">
        <v>118</v>
      </c>
      <c r="C49" s="245">
        <v>3065579</v>
      </c>
    </row>
    <row r="50" spans="1:3" ht="33.75" x14ac:dyDescent="0.25">
      <c r="A50" s="253" t="s">
        <v>288</v>
      </c>
      <c r="B50" s="256">
        <v>2173</v>
      </c>
      <c r="C50" s="255">
        <v>130786491</v>
      </c>
    </row>
    <row r="51" spans="1:3" x14ac:dyDescent="0.25">
      <c r="A51" s="243" t="s">
        <v>12</v>
      </c>
      <c r="B51" s="244">
        <v>531</v>
      </c>
      <c r="C51" s="245">
        <v>29019886</v>
      </c>
    </row>
    <row r="52" spans="1:3" x14ac:dyDescent="0.25">
      <c r="A52" s="243" t="s">
        <v>13</v>
      </c>
      <c r="B52" s="244">
        <v>562</v>
      </c>
      <c r="C52" s="245">
        <v>35318757</v>
      </c>
    </row>
    <row r="53" spans="1:3" x14ac:dyDescent="0.25">
      <c r="A53" s="246" t="s">
        <v>7</v>
      </c>
      <c r="B53" s="247">
        <v>123</v>
      </c>
      <c r="C53" s="248">
        <v>7772779</v>
      </c>
    </row>
    <row r="54" spans="1:3" x14ac:dyDescent="0.25">
      <c r="A54" s="246" t="s">
        <v>8</v>
      </c>
      <c r="B54" s="247">
        <v>13</v>
      </c>
      <c r="C54" s="248">
        <v>833338</v>
      </c>
    </row>
    <row r="55" spans="1:3" x14ac:dyDescent="0.25">
      <c r="A55" s="246" t="s">
        <v>9</v>
      </c>
      <c r="B55" s="247">
        <v>116</v>
      </c>
      <c r="C55" s="248">
        <v>7306680</v>
      </c>
    </row>
    <row r="56" spans="1:3" x14ac:dyDescent="0.25">
      <c r="A56" s="246" t="s">
        <v>10</v>
      </c>
      <c r="B56" s="247">
        <v>260</v>
      </c>
      <c r="C56" s="248">
        <v>16298140</v>
      </c>
    </row>
    <row r="57" spans="1:3" x14ac:dyDescent="0.25">
      <c r="A57" s="246" t="s">
        <v>11</v>
      </c>
      <c r="B57" s="247">
        <v>50</v>
      </c>
      <c r="C57" s="248">
        <v>3107820</v>
      </c>
    </row>
    <row r="58" spans="1:3" x14ac:dyDescent="0.25">
      <c r="A58" s="243" t="s">
        <v>14</v>
      </c>
      <c r="B58" s="244">
        <v>542</v>
      </c>
      <c r="C58" s="245">
        <v>33223927</v>
      </c>
    </row>
    <row r="59" spans="1:3" x14ac:dyDescent="0.25">
      <c r="A59" s="243" t="s">
        <v>15</v>
      </c>
      <c r="B59" s="244">
        <v>538</v>
      </c>
      <c r="C59" s="245">
        <v>33223921</v>
      </c>
    </row>
    <row r="60" spans="1:3" x14ac:dyDescent="0.25">
      <c r="A60" s="374" t="s">
        <v>68</v>
      </c>
      <c r="B60" s="375"/>
      <c r="C60" s="376"/>
    </row>
    <row r="61" spans="1:3" x14ac:dyDescent="0.25">
      <c r="A61" s="253" t="s">
        <v>316</v>
      </c>
      <c r="B61" s="256">
        <v>1579</v>
      </c>
      <c r="C61" s="255">
        <v>66737747</v>
      </c>
    </row>
    <row r="62" spans="1:3" x14ac:dyDescent="0.25">
      <c r="A62" s="250" t="s">
        <v>12</v>
      </c>
      <c r="B62" s="244">
        <v>377</v>
      </c>
      <c r="C62" s="245">
        <v>15757368</v>
      </c>
    </row>
    <row r="63" spans="1:3" x14ac:dyDescent="0.25">
      <c r="A63" s="250" t="s">
        <v>13</v>
      </c>
      <c r="B63" s="244">
        <v>724</v>
      </c>
      <c r="C63" s="245">
        <v>29964408</v>
      </c>
    </row>
    <row r="64" spans="1:3" x14ac:dyDescent="0.25">
      <c r="A64" s="250" t="s">
        <v>14</v>
      </c>
      <c r="B64" s="244">
        <v>242</v>
      </c>
      <c r="C64" s="245">
        <v>10507988</v>
      </c>
    </row>
    <row r="65" spans="1:3" x14ac:dyDescent="0.25">
      <c r="A65" s="251" t="s">
        <v>7</v>
      </c>
      <c r="B65" s="247">
        <v>33</v>
      </c>
      <c r="C65" s="248">
        <v>1408221</v>
      </c>
    </row>
    <row r="66" spans="1:3" x14ac:dyDescent="0.25">
      <c r="A66" s="251" t="s">
        <v>8</v>
      </c>
      <c r="B66" s="247">
        <v>18</v>
      </c>
      <c r="C66" s="248">
        <v>784894</v>
      </c>
    </row>
    <row r="67" spans="1:3" x14ac:dyDescent="0.25">
      <c r="A67" s="251" t="s">
        <v>9</v>
      </c>
      <c r="B67" s="247">
        <v>30</v>
      </c>
      <c r="C67" s="248">
        <v>1297978</v>
      </c>
    </row>
    <row r="68" spans="1:3" x14ac:dyDescent="0.25">
      <c r="A68" s="251" t="s">
        <v>10</v>
      </c>
      <c r="B68" s="247">
        <v>9</v>
      </c>
      <c r="C68" s="248">
        <v>416127</v>
      </c>
    </row>
    <row r="69" spans="1:3" x14ac:dyDescent="0.25">
      <c r="A69" s="251" t="s">
        <v>11</v>
      </c>
      <c r="B69" s="247">
        <v>152</v>
      </c>
      <c r="C69" s="248">
        <v>6600768</v>
      </c>
    </row>
    <row r="70" spans="1:3" x14ac:dyDescent="0.25">
      <c r="A70" s="250" t="s">
        <v>15</v>
      </c>
      <c r="B70" s="244">
        <v>236</v>
      </c>
      <c r="C70" s="245">
        <v>10507983</v>
      </c>
    </row>
    <row r="71" spans="1:3" x14ac:dyDescent="0.25">
      <c r="A71" s="251" t="s">
        <v>7</v>
      </c>
      <c r="B71" s="247">
        <v>31</v>
      </c>
      <c r="C71" s="248">
        <v>1408220</v>
      </c>
    </row>
    <row r="72" spans="1:3" x14ac:dyDescent="0.25">
      <c r="A72" s="251" t="s">
        <v>8</v>
      </c>
      <c r="B72" s="247">
        <v>18</v>
      </c>
      <c r="C72" s="248">
        <v>784893</v>
      </c>
    </row>
    <row r="73" spans="1:3" x14ac:dyDescent="0.25">
      <c r="A73" s="251" t="s">
        <v>9</v>
      </c>
      <c r="B73" s="247">
        <v>28</v>
      </c>
      <c r="C73" s="248">
        <v>1297978</v>
      </c>
    </row>
    <row r="74" spans="1:3" x14ac:dyDescent="0.25">
      <c r="A74" s="251" t="s">
        <v>10</v>
      </c>
      <c r="B74" s="247">
        <v>8</v>
      </c>
      <c r="C74" s="248">
        <v>416126</v>
      </c>
    </row>
    <row r="75" spans="1:3" x14ac:dyDescent="0.25">
      <c r="A75" s="251" t="s">
        <v>11</v>
      </c>
      <c r="B75" s="247">
        <v>151</v>
      </c>
      <c r="C75" s="248">
        <v>6600766</v>
      </c>
    </row>
    <row r="76" spans="1:3" x14ac:dyDescent="0.25">
      <c r="A76" s="253" t="s">
        <v>317</v>
      </c>
      <c r="B76" s="256">
        <v>1589</v>
      </c>
      <c r="C76" s="255">
        <v>64220141</v>
      </c>
    </row>
    <row r="77" spans="1:3" x14ac:dyDescent="0.25">
      <c r="A77" s="250" t="s">
        <v>12</v>
      </c>
      <c r="B77" s="244">
        <v>396</v>
      </c>
      <c r="C77" s="245">
        <v>16495300</v>
      </c>
    </row>
    <row r="78" spans="1:3" x14ac:dyDescent="0.25">
      <c r="A78" s="251" t="s">
        <v>7</v>
      </c>
      <c r="B78" s="247">
        <v>62</v>
      </c>
      <c r="C78" s="248">
        <v>2592203</v>
      </c>
    </row>
    <row r="79" spans="1:3" x14ac:dyDescent="0.25">
      <c r="A79" s="251" t="s">
        <v>8</v>
      </c>
      <c r="B79" s="247">
        <v>51</v>
      </c>
      <c r="C79" s="248">
        <v>2126361</v>
      </c>
    </row>
    <row r="80" spans="1:3" x14ac:dyDescent="0.25">
      <c r="A80" s="251" t="s">
        <v>9</v>
      </c>
      <c r="B80" s="247">
        <v>122</v>
      </c>
      <c r="C80" s="248">
        <v>5083363</v>
      </c>
    </row>
    <row r="81" spans="1:3" x14ac:dyDescent="0.25">
      <c r="A81" s="251" t="s">
        <v>10</v>
      </c>
      <c r="B81" s="247">
        <v>11</v>
      </c>
      <c r="C81" s="248">
        <v>434623</v>
      </c>
    </row>
    <row r="82" spans="1:3" x14ac:dyDescent="0.25">
      <c r="A82" s="251" t="s">
        <v>11</v>
      </c>
      <c r="B82" s="247">
        <v>150</v>
      </c>
      <c r="C82" s="248">
        <v>6258750</v>
      </c>
    </row>
    <row r="83" spans="1:3" x14ac:dyDescent="0.25">
      <c r="A83" s="250" t="s">
        <v>13</v>
      </c>
      <c r="B83" s="244">
        <v>386</v>
      </c>
      <c r="C83" s="245">
        <v>15332686</v>
      </c>
    </row>
    <row r="84" spans="1:3" x14ac:dyDescent="0.25">
      <c r="A84" s="251" t="s">
        <v>7</v>
      </c>
      <c r="B84" s="247">
        <v>47</v>
      </c>
      <c r="C84" s="248">
        <v>1866665</v>
      </c>
    </row>
    <row r="85" spans="1:3" x14ac:dyDescent="0.25">
      <c r="A85" s="251" t="s">
        <v>8</v>
      </c>
      <c r="B85" s="247">
        <v>93</v>
      </c>
      <c r="C85" s="248">
        <v>3733534</v>
      </c>
    </row>
    <row r="86" spans="1:3" x14ac:dyDescent="0.25">
      <c r="A86" s="251" t="s">
        <v>9</v>
      </c>
      <c r="B86" s="247">
        <v>68</v>
      </c>
      <c r="C86" s="248">
        <v>2677559</v>
      </c>
    </row>
    <row r="87" spans="1:3" x14ac:dyDescent="0.25">
      <c r="A87" s="251" t="s">
        <v>10</v>
      </c>
      <c r="B87" s="247">
        <v>10</v>
      </c>
      <c r="C87" s="248">
        <v>368658</v>
      </c>
    </row>
    <row r="88" spans="1:3" x14ac:dyDescent="0.25">
      <c r="A88" s="251" t="s">
        <v>11</v>
      </c>
      <c r="B88" s="247">
        <v>168</v>
      </c>
      <c r="C88" s="248">
        <v>6686270</v>
      </c>
    </row>
    <row r="89" spans="1:3" x14ac:dyDescent="0.25">
      <c r="A89" s="250" t="s">
        <v>14</v>
      </c>
      <c r="B89" s="244">
        <v>403</v>
      </c>
      <c r="C89" s="245">
        <v>16196079</v>
      </c>
    </row>
    <row r="90" spans="1:3" x14ac:dyDescent="0.25">
      <c r="A90" s="250" t="s">
        <v>15</v>
      </c>
      <c r="B90" s="244">
        <v>404</v>
      </c>
      <c r="C90" s="245">
        <v>16196076</v>
      </c>
    </row>
    <row r="91" spans="1:3" ht="33.75" x14ac:dyDescent="0.25">
      <c r="A91" s="253" t="s">
        <v>288</v>
      </c>
      <c r="B91" s="256">
        <v>1236</v>
      </c>
      <c r="C91" s="255">
        <v>69391228</v>
      </c>
    </row>
    <row r="92" spans="1:3" x14ac:dyDescent="0.25">
      <c r="A92" s="250" t="s">
        <v>12</v>
      </c>
      <c r="B92" s="244">
        <v>326</v>
      </c>
      <c r="C92" s="245">
        <v>19988394</v>
      </c>
    </row>
    <row r="93" spans="1:3" x14ac:dyDescent="0.25">
      <c r="A93" s="251" t="s">
        <v>7</v>
      </c>
      <c r="B93" s="247">
        <v>104</v>
      </c>
      <c r="C93" s="248">
        <v>7064624</v>
      </c>
    </row>
    <row r="94" spans="1:3" x14ac:dyDescent="0.25">
      <c r="A94" s="251" t="s">
        <v>8</v>
      </c>
      <c r="B94" s="247">
        <v>2</v>
      </c>
      <c r="C94" s="248">
        <v>272087</v>
      </c>
    </row>
    <row r="95" spans="1:3" x14ac:dyDescent="0.25">
      <c r="A95" s="251" t="s">
        <v>9</v>
      </c>
      <c r="B95" s="247">
        <v>24</v>
      </c>
      <c r="C95" s="248">
        <v>1483872</v>
      </c>
    </row>
    <row r="96" spans="1:3" x14ac:dyDescent="0.25">
      <c r="A96" s="251" t="s">
        <v>10</v>
      </c>
      <c r="B96" s="247">
        <v>142</v>
      </c>
      <c r="C96" s="248">
        <v>7854597</v>
      </c>
    </row>
    <row r="97" spans="1:3" x14ac:dyDescent="0.25">
      <c r="A97" s="251" t="s">
        <v>11</v>
      </c>
      <c r="B97" s="247">
        <v>54</v>
      </c>
      <c r="C97" s="248">
        <v>3313214</v>
      </c>
    </row>
    <row r="98" spans="1:3" x14ac:dyDescent="0.25">
      <c r="A98" s="250" t="s">
        <v>13</v>
      </c>
      <c r="B98" s="244">
        <v>304</v>
      </c>
      <c r="C98" s="245">
        <v>16469397</v>
      </c>
    </row>
    <row r="99" spans="1:3" x14ac:dyDescent="0.25">
      <c r="A99" s="251" t="s">
        <v>7</v>
      </c>
      <c r="B99" s="247">
        <v>74</v>
      </c>
      <c r="C99" s="248">
        <v>4034169</v>
      </c>
    </row>
    <row r="100" spans="1:3" x14ac:dyDescent="0.25">
      <c r="A100" s="251" t="s">
        <v>8</v>
      </c>
      <c r="B100" s="247">
        <v>4</v>
      </c>
      <c r="C100" s="248">
        <v>217669</v>
      </c>
    </row>
    <row r="101" spans="1:3" x14ac:dyDescent="0.25">
      <c r="A101" s="251" t="s">
        <v>9</v>
      </c>
      <c r="B101" s="247">
        <v>23</v>
      </c>
      <c r="C101" s="248">
        <v>1242509</v>
      </c>
    </row>
    <row r="102" spans="1:3" x14ac:dyDescent="0.25">
      <c r="A102" s="251" t="s">
        <v>10</v>
      </c>
      <c r="B102" s="247">
        <v>122</v>
      </c>
      <c r="C102" s="248">
        <v>6606823</v>
      </c>
    </row>
    <row r="103" spans="1:3" x14ac:dyDescent="0.25">
      <c r="A103" s="251" t="s">
        <v>11</v>
      </c>
      <c r="B103" s="247">
        <v>81</v>
      </c>
      <c r="C103" s="248">
        <v>4368227</v>
      </c>
    </row>
    <row r="104" spans="1:3" x14ac:dyDescent="0.25">
      <c r="A104" s="250" t="s">
        <v>14</v>
      </c>
      <c r="B104" s="244">
        <v>304</v>
      </c>
      <c r="C104" s="245">
        <v>16466719</v>
      </c>
    </row>
    <row r="105" spans="1:3" x14ac:dyDescent="0.25">
      <c r="A105" s="250" t="s">
        <v>15</v>
      </c>
      <c r="B105" s="244">
        <v>302</v>
      </c>
      <c r="C105" s="245">
        <v>16466718</v>
      </c>
    </row>
  </sheetData>
  <mergeCells count="4">
    <mergeCell ref="A2:C2"/>
    <mergeCell ref="B1:C1"/>
    <mergeCell ref="A3:C3"/>
    <mergeCell ref="A60:C60"/>
  </mergeCells>
  <pageMargins left="0.7" right="0.7" top="0.75" bottom="0.75" header="0.3" footer="0.3"/>
  <pageSetup paperSize="9" scale="8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"/>
  <sheetViews>
    <sheetView view="pageBreakPreview" zoomScale="80" zoomScaleNormal="100" zoomScaleSheetLayoutView="80" workbookViewId="0">
      <selection activeCell="C26" sqref="C26"/>
    </sheetView>
  </sheetViews>
  <sheetFormatPr defaultRowHeight="15" x14ac:dyDescent="0.25"/>
  <cols>
    <col min="1" max="1" width="25.5703125" customWidth="1"/>
    <col min="2" max="2" width="19.140625" customWidth="1"/>
    <col min="3" max="3" width="11.28515625" customWidth="1"/>
    <col min="4" max="4" width="17.5703125" customWidth="1"/>
    <col min="5" max="5" width="7.85546875" bestFit="1" customWidth="1"/>
    <col min="6" max="6" width="17" customWidth="1"/>
    <col min="7" max="7" width="7.85546875" bestFit="1" customWidth="1"/>
    <col min="8" max="8" width="17.5703125" customWidth="1"/>
  </cols>
  <sheetData>
    <row r="1" spans="1:8" ht="47.25" customHeight="1" x14ac:dyDescent="0.25">
      <c r="A1" s="1"/>
      <c r="B1" s="1"/>
      <c r="C1" s="1"/>
      <c r="D1" s="1"/>
      <c r="E1" s="2"/>
      <c r="F1" s="352" t="s">
        <v>292</v>
      </c>
      <c r="G1" s="352"/>
      <c r="H1" s="352"/>
    </row>
    <row r="2" spans="1:8" ht="65.25" customHeight="1" x14ac:dyDescent="0.25">
      <c r="A2" s="358" t="s">
        <v>298</v>
      </c>
      <c r="B2" s="358"/>
      <c r="C2" s="358"/>
      <c r="D2" s="358"/>
      <c r="E2" s="358"/>
      <c r="F2" s="358"/>
      <c r="G2" s="358"/>
      <c r="H2" s="358"/>
    </row>
    <row r="3" spans="1:8" ht="15.75" x14ac:dyDescent="0.25">
      <c r="A3" s="359" t="s">
        <v>0</v>
      </c>
      <c r="B3" s="370" t="s">
        <v>1</v>
      </c>
      <c r="C3" s="359" t="s">
        <v>31</v>
      </c>
      <c r="D3" s="359"/>
      <c r="E3" s="359" t="s">
        <v>2</v>
      </c>
      <c r="F3" s="359"/>
      <c r="G3" s="359" t="s">
        <v>3</v>
      </c>
      <c r="H3" s="359"/>
    </row>
    <row r="4" spans="1:8" ht="15.75" x14ac:dyDescent="0.25">
      <c r="A4" s="359"/>
      <c r="B4" s="370"/>
      <c r="C4" s="3" t="s">
        <v>4</v>
      </c>
      <c r="D4" s="3" t="s">
        <v>5</v>
      </c>
      <c r="E4" s="196" t="s">
        <v>4</v>
      </c>
      <c r="F4" s="4" t="s">
        <v>5</v>
      </c>
      <c r="G4" s="196" t="s">
        <v>4</v>
      </c>
      <c r="H4" s="196" t="s">
        <v>5</v>
      </c>
    </row>
    <row r="5" spans="1:8" ht="15.75" x14ac:dyDescent="0.25">
      <c r="A5" s="214" t="s">
        <v>294</v>
      </c>
      <c r="B5" s="196" t="s">
        <v>293</v>
      </c>
      <c r="C5" s="6">
        <v>320</v>
      </c>
      <c r="D5" s="7">
        <v>16002536</v>
      </c>
      <c r="E5" s="169">
        <v>6</v>
      </c>
      <c r="F5" s="8">
        <v>621280</v>
      </c>
      <c r="G5" s="9">
        <f t="shared" ref="G5:H14" si="0">C5+E5</f>
        <v>326</v>
      </c>
      <c r="H5" s="10">
        <f t="shared" si="0"/>
        <v>16623816</v>
      </c>
    </row>
    <row r="6" spans="1:8" ht="15.75" x14ac:dyDescent="0.25">
      <c r="A6" s="214" t="s">
        <v>69</v>
      </c>
      <c r="B6" s="213" t="s">
        <v>293</v>
      </c>
      <c r="C6" s="6">
        <v>7628</v>
      </c>
      <c r="D6" s="7">
        <v>794601667</v>
      </c>
      <c r="E6" s="169">
        <v>-83</v>
      </c>
      <c r="F6" s="8">
        <v>-8613804</v>
      </c>
      <c r="G6" s="9">
        <f t="shared" si="0"/>
        <v>7545</v>
      </c>
      <c r="H6" s="10">
        <f t="shared" si="0"/>
        <v>785987863</v>
      </c>
    </row>
    <row r="7" spans="1:8" ht="15.75" x14ac:dyDescent="0.25">
      <c r="A7" s="232" t="s">
        <v>295</v>
      </c>
      <c r="B7" s="213" t="s">
        <v>293</v>
      </c>
      <c r="C7" s="6">
        <v>277</v>
      </c>
      <c r="D7" s="7">
        <v>9367850</v>
      </c>
      <c r="E7" s="169">
        <v>8</v>
      </c>
      <c r="F7" s="8">
        <v>794567</v>
      </c>
      <c r="G7" s="9">
        <f t="shared" si="0"/>
        <v>285</v>
      </c>
      <c r="H7" s="10">
        <f t="shared" si="0"/>
        <v>10162417</v>
      </c>
    </row>
    <row r="8" spans="1:8" ht="15.75" x14ac:dyDescent="0.25">
      <c r="A8" s="232" t="s">
        <v>296</v>
      </c>
      <c r="B8" s="213" t="s">
        <v>293</v>
      </c>
      <c r="C8" s="6">
        <v>30</v>
      </c>
      <c r="D8" s="7">
        <v>1367740</v>
      </c>
      <c r="E8" s="169">
        <v>8</v>
      </c>
      <c r="F8" s="8">
        <v>761391</v>
      </c>
      <c r="G8" s="9">
        <f t="shared" si="0"/>
        <v>38</v>
      </c>
      <c r="H8" s="10">
        <f t="shared" si="0"/>
        <v>2129131</v>
      </c>
    </row>
    <row r="9" spans="1:8" ht="30" x14ac:dyDescent="0.25">
      <c r="A9" s="231" t="s">
        <v>297</v>
      </c>
      <c r="B9" s="213" t="s">
        <v>293</v>
      </c>
      <c r="C9" s="6">
        <v>481</v>
      </c>
      <c r="D9" s="7">
        <v>12262328</v>
      </c>
      <c r="E9" s="169">
        <v>41</v>
      </c>
      <c r="F9" s="8">
        <v>4341736</v>
      </c>
      <c r="G9" s="9">
        <f t="shared" si="0"/>
        <v>522</v>
      </c>
      <c r="H9" s="10">
        <f t="shared" si="0"/>
        <v>16604064</v>
      </c>
    </row>
    <row r="10" spans="1:8" ht="15.75" x14ac:dyDescent="0.25">
      <c r="A10" s="232" t="s">
        <v>72</v>
      </c>
      <c r="B10" s="213" t="s">
        <v>293</v>
      </c>
      <c r="C10" s="6">
        <v>2153</v>
      </c>
      <c r="D10" s="7">
        <v>128691661</v>
      </c>
      <c r="E10" s="169">
        <v>20</v>
      </c>
      <c r="F10" s="8">
        <v>2094830</v>
      </c>
      <c r="G10" s="9">
        <f t="shared" si="0"/>
        <v>2173</v>
      </c>
      <c r="H10" s="10">
        <f t="shared" si="0"/>
        <v>130786491</v>
      </c>
    </row>
    <row r="11" spans="1:8" ht="15.75" x14ac:dyDescent="0.25">
      <c r="A11" s="297" t="s">
        <v>6</v>
      </c>
      <c r="B11" s="298"/>
      <c r="C11" s="299"/>
      <c r="D11" s="300"/>
      <c r="E11" s="301">
        <f>SUM(E5:E10)</f>
        <v>0</v>
      </c>
      <c r="F11" s="302">
        <f>SUM(F5:F10)</f>
        <v>0</v>
      </c>
      <c r="G11" s="303"/>
      <c r="H11" s="304"/>
    </row>
    <row r="12" spans="1:8" ht="30" x14ac:dyDescent="0.25">
      <c r="A12" s="214" t="s">
        <v>313</v>
      </c>
      <c r="B12" s="213" t="s">
        <v>68</v>
      </c>
      <c r="C12" s="6">
        <v>1504</v>
      </c>
      <c r="D12" s="7">
        <v>63029468</v>
      </c>
      <c r="E12" s="169">
        <v>75</v>
      </c>
      <c r="F12" s="8">
        <v>3708279</v>
      </c>
      <c r="G12" s="9">
        <f t="shared" si="0"/>
        <v>1579</v>
      </c>
      <c r="H12" s="10">
        <f t="shared" si="0"/>
        <v>66737747</v>
      </c>
    </row>
    <row r="13" spans="1:8" ht="15.75" x14ac:dyDescent="0.25">
      <c r="A13" s="231" t="s">
        <v>300</v>
      </c>
      <c r="B13" s="213" t="s">
        <v>68</v>
      </c>
      <c r="C13" s="6">
        <v>1622</v>
      </c>
      <c r="D13" s="7">
        <v>65550980</v>
      </c>
      <c r="E13" s="6">
        <v>-33</v>
      </c>
      <c r="F13" s="7">
        <v>-1330839</v>
      </c>
      <c r="G13" s="9">
        <f t="shared" si="0"/>
        <v>1589</v>
      </c>
      <c r="H13" s="10">
        <f t="shared" si="0"/>
        <v>64220141</v>
      </c>
    </row>
    <row r="14" spans="1:8" ht="15.75" x14ac:dyDescent="0.25">
      <c r="A14" s="232" t="s">
        <v>72</v>
      </c>
      <c r="B14" s="213" t="s">
        <v>68</v>
      </c>
      <c r="C14" s="6">
        <v>1278</v>
      </c>
      <c r="D14" s="7">
        <v>71768668</v>
      </c>
      <c r="E14" s="169">
        <v>-42</v>
      </c>
      <c r="F14" s="8">
        <v>-2377440</v>
      </c>
      <c r="G14" s="9">
        <f t="shared" si="0"/>
        <v>1236</v>
      </c>
      <c r="H14" s="10">
        <f t="shared" si="0"/>
        <v>69391228</v>
      </c>
    </row>
    <row r="15" spans="1:8" ht="15.75" x14ac:dyDescent="0.25">
      <c r="A15" s="305" t="s">
        <v>6</v>
      </c>
      <c r="B15" s="305"/>
      <c r="C15" s="305"/>
      <c r="D15" s="305"/>
      <c r="E15" s="301">
        <f>SUM(E4:E14)</f>
        <v>0</v>
      </c>
      <c r="F15" s="302">
        <f>SUM(F4:F14)</f>
        <v>0</v>
      </c>
      <c r="G15" s="306"/>
      <c r="H15" s="307"/>
    </row>
  </sheetData>
  <mergeCells count="7">
    <mergeCell ref="F1:H1"/>
    <mergeCell ref="A2:H2"/>
    <mergeCell ref="A3:A4"/>
    <mergeCell ref="B3:B4"/>
    <mergeCell ref="C3:D3"/>
    <mergeCell ref="E3:F3"/>
    <mergeCell ref="G3:H3"/>
  </mergeCells>
  <pageMargins left="0.7" right="0.7" top="0.75" bottom="0.75" header="0.3" footer="0.3"/>
  <pageSetup paperSize="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1"/>
  <sheetViews>
    <sheetView view="pageBreakPreview" topLeftCell="A49" zoomScale="124" zoomScaleNormal="100" zoomScaleSheetLayoutView="124" workbookViewId="0">
      <selection activeCell="B1" sqref="B1:C1"/>
    </sheetView>
  </sheetViews>
  <sheetFormatPr defaultRowHeight="15" x14ac:dyDescent="0.25"/>
  <cols>
    <col min="1" max="1" width="34.28515625" customWidth="1"/>
    <col min="2" max="2" width="14.140625" customWidth="1"/>
    <col min="3" max="3" width="15.28515625" customWidth="1"/>
  </cols>
  <sheetData>
    <row r="1" spans="1:8" ht="39.75" customHeight="1" x14ac:dyDescent="0.25">
      <c r="A1" s="216"/>
      <c r="B1" s="380" t="s">
        <v>299</v>
      </c>
      <c r="C1" s="381"/>
    </row>
    <row r="2" spans="1:8" ht="80.25" customHeight="1" x14ac:dyDescent="0.25">
      <c r="A2" s="353" t="s">
        <v>254</v>
      </c>
      <c r="B2" s="353"/>
      <c r="C2" s="353"/>
      <c r="D2" s="24"/>
      <c r="E2" s="24"/>
      <c r="F2" s="24"/>
      <c r="G2" s="24"/>
      <c r="H2" s="24"/>
    </row>
    <row r="3" spans="1:8" x14ac:dyDescent="0.25">
      <c r="A3" s="217"/>
      <c r="B3" s="382" t="s">
        <v>3</v>
      </c>
      <c r="C3" s="382"/>
    </row>
    <row r="4" spans="1:8" x14ac:dyDescent="0.25">
      <c r="A4" s="217"/>
      <c r="B4" s="218" t="s">
        <v>4</v>
      </c>
      <c r="C4" s="218" t="s">
        <v>5</v>
      </c>
    </row>
    <row r="5" spans="1:8" x14ac:dyDescent="0.25">
      <c r="A5" s="377" t="s">
        <v>290</v>
      </c>
      <c r="B5" s="378"/>
      <c r="C5" s="379"/>
    </row>
    <row r="6" spans="1:8" x14ac:dyDescent="0.25">
      <c r="A6" s="219" t="s">
        <v>256</v>
      </c>
      <c r="B6" s="220">
        <f>B7+B8</f>
        <v>345</v>
      </c>
      <c r="C6" s="221">
        <f>C7+C8</f>
        <v>14207427</v>
      </c>
    </row>
    <row r="7" spans="1:8" x14ac:dyDescent="0.25">
      <c r="A7" s="222" t="s">
        <v>12</v>
      </c>
      <c r="B7" s="223">
        <v>174</v>
      </c>
      <c r="C7" s="224">
        <v>7071549</v>
      </c>
    </row>
    <row r="8" spans="1:8" x14ac:dyDescent="0.25">
      <c r="A8" s="225" t="s">
        <v>13</v>
      </c>
      <c r="B8" s="223">
        <f>B9+B10+B11+B12+B13</f>
        <v>171</v>
      </c>
      <c r="C8" s="224">
        <f>C9+C10+C11+C12+C13</f>
        <v>7135878</v>
      </c>
    </row>
    <row r="9" spans="1:8" x14ac:dyDescent="0.25">
      <c r="A9" s="226" t="s">
        <v>11</v>
      </c>
      <c r="B9" s="227">
        <v>82</v>
      </c>
      <c r="C9" s="228">
        <v>3487048</v>
      </c>
    </row>
    <row r="10" spans="1:8" x14ac:dyDescent="0.25">
      <c r="A10" s="226" t="s">
        <v>7</v>
      </c>
      <c r="B10" s="227">
        <v>24</v>
      </c>
      <c r="C10" s="228">
        <v>985630</v>
      </c>
    </row>
    <row r="11" spans="1:8" x14ac:dyDescent="0.25">
      <c r="A11" s="217" t="s">
        <v>8</v>
      </c>
      <c r="B11" s="227">
        <v>14</v>
      </c>
      <c r="C11" s="229">
        <v>490814</v>
      </c>
    </row>
    <row r="12" spans="1:8" x14ac:dyDescent="0.25">
      <c r="A12" s="217" t="s">
        <v>10</v>
      </c>
      <c r="B12" s="227">
        <v>16</v>
      </c>
      <c r="C12" s="229">
        <v>710215</v>
      </c>
    </row>
    <row r="13" spans="1:8" x14ac:dyDescent="0.25">
      <c r="A13" s="226" t="s">
        <v>9</v>
      </c>
      <c r="B13" s="227">
        <v>35</v>
      </c>
      <c r="C13" s="228">
        <v>1462171</v>
      </c>
    </row>
    <row r="14" spans="1:8" x14ac:dyDescent="0.25">
      <c r="A14" s="377" t="s">
        <v>291</v>
      </c>
      <c r="B14" s="378"/>
      <c r="C14" s="379"/>
    </row>
    <row r="15" spans="1:8" x14ac:dyDescent="0.25">
      <c r="A15" s="219" t="s">
        <v>256</v>
      </c>
      <c r="B15" s="220">
        <f>B16+B17</f>
        <v>80</v>
      </c>
      <c r="C15" s="221">
        <f>C16+C17</f>
        <v>2124943</v>
      </c>
    </row>
    <row r="16" spans="1:8" x14ac:dyDescent="0.25">
      <c r="A16" s="222" t="s">
        <v>12</v>
      </c>
      <c r="B16" s="223">
        <v>53</v>
      </c>
      <c r="C16" s="224">
        <v>1203314</v>
      </c>
    </row>
    <row r="17" spans="1:3" x14ac:dyDescent="0.25">
      <c r="A17" s="225" t="s">
        <v>13</v>
      </c>
      <c r="B17" s="223">
        <f>B18+B19+B20+B21</f>
        <v>27</v>
      </c>
      <c r="C17" s="224">
        <f>C18+C19+C20+C21</f>
        <v>921629</v>
      </c>
    </row>
    <row r="18" spans="1:3" x14ac:dyDescent="0.25">
      <c r="A18" s="226" t="s">
        <v>11</v>
      </c>
      <c r="B18" s="227">
        <v>4</v>
      </c>
      <c r="C18" s="228">
        <v>140842</v>
      </c>
    </row>
    <row r="19" spans="1:3" x14ac:dyDescent="0.25">
      <c r="A19" s="226" t="s">
        <v>7</v>
      </c>
      <c r="B19" s="227">
        <v>11</v>
      </c>
      <c r="C19" s="228">
        <v>431835</v>
      </c>
    </row>
    <row r="20" spans="1:3" x14ac:dyDescent="0.25">
      <c r="A20" s="217" t="s">
        <v>8</v>
      </c>
      <c r="B20" s="227">
        <v>2</v>
      </c>
      <c r="C20" s="229">
        <v>50752</v>
      </c>
    </row>
    <row r="21" spans="1:3" x14ac:dyDescent="0.25">
      <c r="A21" s="226" t="s">
        <v>9</v>
      </c>
      <c r="B21" s="227">
        <v>10</v>
      </c>
      <c r="C21" s="228">
        <v>298200</v>
      </c>
    </row>
    <row r="22" spans="1:3" ht="17.25" customHeight="1" x14ac:dyDescent="0.25">
      <c r="A22" s="377" t="s">
        <v>255</v>
      </c>
      <c r="B22" s="378"/>
      <c r="C22" s="379"/>
    </row>
    <row r="23" spans="1:3" x14ac:dyDescent="0.25">
      <c r="A23" s="219" t="s">
        <v>256</v>
      </c>
      <c r="B23" s="220">
        <f>B24+B29+B33+B34</f>
        <v>307</v>
      </c>
      <c r="C23" s="221">
        <f>C24+C29+C33+C34</f>
        <v>8568578</v>
      </c>
    </row>
    <row r="24" spans="1:3" x14ac:dyDescent="0.25">
      <c r="A24" s="222" t="s">
        <v>12</v>
      </c>
      <c r="B24" s="223">
        <f>B25+B26+B27+B28</f>
        <v>69</v>
      </c>
      <c r="C24" s="224">
        <f>C25+C26+C27+C28</f>
        <v>1875840</v>
      </c>
    </row>
    <row r="25" spans="1:3" x14ac:dyDescent="0.25">
      <c r="A25" s="226" t="s">
        <v>11</v>
      </c>
      <c r="B25" s="227">
        <v>8</v>
      </c>
      <c r="C25" s="228">
        <v>223323</v>
      </c>
    </row>
    <row r="26" spans="1:3" x14ac:dyDescent="0.25">
      <c r="A26" s="226" t="s">
        <v>7</v>
      </c>
      <c r="B26" s="227">
        <v>40</v>
      </c>
      <c r="C26" s="228">
        <v>1096437</v>
      </c>
    </row>
    <row r="27" spans="1:3" x14ac:dyDescent="0.25">
      <c r="A27" s="226" t="s">
        <v>8</v>
      </c>
      <c r="B27" s="227">
        <v>1</v>
      </c>
      <c r="C27" s="228">
        <v>10702</v>
      </c>
    </row>
    <row r="28" spans="1:3" x14ac:dyDescent="0.25">
      <c r="A28" s="226" t="s">
        <v>9</v>
      </c>
      <c r="B28" s="227">
        <v>20</v>
      </c>
      <c r="C28" s="228">
        <v>545378</v>
      </c>
    </row>
    <row r="29" spans="1:3" x14ac:dyDescent="0.25">
      <c r="A29" s="225" t="s">
        <v>13</v>
      </c>
      <c r="B29" s="223">
        <f>B30+B31+B32</f>
        <v>104</v>
      </c>
      <c r="C29" s="224">
        <f>C30+C31+C32</f>
        <v>2939740</v>
      </c>
    </row>
    <row r="30" spans="1:3" x14ac:dyDescent="0.25">
      <c r="A30" s="226" t="s">
        <v>11</v>
      </c>
      <c r="B30" s="227">
        <v>5</v>
      </c>
      <c r="C30" s="228">
        <v>136985</v>
      </c>
    </row>
    <row r="31" spans="1:3" x14ac:dyDescent="0.25">
      <c r="A31" s="226" t="s">
        <v>7</v>
      </c>
      <c r="B31" s="227">
        <v>83</v>
      </c>
      <c r="C31" s="228">
        <v>2353641</v>
      </c>
    </row>
    <row r="32" spans="1:3" x14ac:dyDescent="0.25">
      <c r="A32" s="226" t="s">
        <v>9</v>
      </c>
      <c r="B32" s="227">
        <v>16</v>
      </c>
      <c r="C32" s="228">
        <v>449114</v>
      </c>
    </row>
    <row r="33" spans="1:3" x14ac:dyDescent="0.25">
      <c r="A33" s="225" t="s">
        <v>14</v>
      </c>
      <c r="B33" s="223">
        <v>69</v>
      </c>
      <c r="C33" s="230">
        <v>1876501</v>
      </c>
    </row>
    <row r="34" spans="1:3" x14ac:dyDescent="0.25">
      <c r="A34" s="225" t="s">
        <v>15</v>
      </c>
      <c r="B34" s="223">
        <v>65</v>
      </c>
      <c r="C34" s="230">
        <v>1876497</v>
      </c>
    </row>
    <row r="35" spans="1:3" x14ac:dyDescent="0.25">
      <c r="A35" s="219" t="s">
        <v>257</v>
      </c>
      <c r="B35" s="220">
        <f>B36+B37+B43+B44</f>
        <v>4078</v>
      </c>
      <c r="C35" s="221">
        <f>C36+C37+C43+C44</f>
        <v>105847084</v>
      </c>
    </row>
    <row r="36" spans="1:3" x14ac:dyDescent="0.25">
      <c r="A36" s="222" t="s">
        <v>12</v>
      </c>
      <c r="B36" s="223">
        <v>922</v>
      </c>
      <c r="C36" s="224">
        <v>23405783</v>
      </c>
    </row>
    <row r="37" spans="1:3" x14ac:dyDescent="0.25">
      <c r="A37" s="225" t="s">
        <v>13</v>
      </c>
      <c r="B37" s="223">
        <f>B38+B39+B40+B41+B42</f>
        <v>1316</v>
      </c>
      <c r="C37" s="224">
        <f>C38+C39+C40+C41+C42</f>
        <v>35629735</v>
      </c>
    </row>
    <row r="38" spans="1:3" x14ac:dyDescent="0.25">
      <c r="A38" s="226" t="s">
        <v>11</v>
      </c>
      <c r="B38" s="227">
        <v>170</v>
      </c>
      <c r="C38" s="228">
        <v>4596896</v>
      </c>
    </row>
    <row r="39" spans="1:3" x14ac:dyDescent="0.25">
      <c r="A39" s="226" t="s">
        <v>7</v>
      </c>
      <c r="B39" s="227">
        <v>618</v>
      </c>
      <c r="C39" s="228">
        <v>16798880</v>
      </c>
    </row>
    <row r="40" spans="1:3" x14ac:dyDescent="0.25">
      <c r="A40" s="217" t="s">
        <v>8</v>
      </c>
      <c r="B40" s="227">
        <v>82</v>
      </c>
      <c r="C40" s="229">
        <v>2199554</v>
      </c>
    </row>
    <row r="41" spans="1:3" x14ac:dyDescent="0.25">
      <c r="A41" s="217" t="s">
        <v>10</v>
      </c>
      <c r="B41" s="227">
        <v>32</v>
      </c>
      <c r="C41" s="229">
        <v>855879</v>
      </c>
    </row>
    <row r="42" spans="1:3" x14ac:dyDescent="0.25">
      <c r="A42" s="226" t="s">
        <v>9</v>
      </c>
      <c r="B42" s="227">
        <v>414</v>
      </c>
      <c r="C42" s="228">
        <v>11178526</v>
      </c>
    </row>
    <row r="43" spans="1:3" x14ac:dyDescent="0.25">
      <c r="A43" s="225" t="s">
        <v>14</v>
      </c>
      <c r="B43" s="223">
        <v>922</v>
      </c>
      <c r="C43" s="230">
        <v>23405783</v>
      </c>
    </row>
    <row r="44" spans="1:3" x14ac:dyDescent="0.25">
      <c r="A44" s="225" t="s">
        <v>15</v>
      </c>
      <c r="B44" s="223">
        <v>918</v>
      </c>
      <c r="C44" s="230">
        <v>23405783</v>
      </c>
    </row>
    <row r="45" spans="1:3" x14ac:dyDescent="0.25">
      <c r="A45" s="377" t="s">
        <v>258</v>
      </c>
      <c r="B45" s="378"/>
      <c r="C45" s="379"/>
    </row>
    <row r="46" spans="1:3" x14ac:dyDescent="0.25">
      <c r="A46" s="219" t="s">
        <v>256</v>
      </c>
      <c r="B46" s="220">
        <f>B47+B48+B53+B54</f>
        <v>964</v>
      </c>
      <c r="C46" s="221">
        <f>C47+C48+C53+C54</f>
        <v>33650962</v>
      </c>
    </row>
    <row r="47" spans="1:3" x14ac:dyDescent="0.25">
      <c r="A47" s="222" t="s">
        <v>12</v>
      </c>
      <c r="B47" s="223">
        <v>182</v>
      </c>
      <c r="C47" s="224">
        <v>6584250</v>
      </c>
    </row>
    <row r="48" spans="1:3" x14ac:dyDescent="0.25">
      <c r="A48" s="225" t="s">
        <v>13</v>
      </c>
      <c r="B48" s="223">
        <f>B49+B50+B51+B52</f>
        <v>417</v>
      </c>
      <c r="C48" s="224">
        <f>C49+C50+C51+C52</f>
        <v>13898212</v>
      </c>
    </row>
    <row r="49" spans="1:3" x14ac:dyDescent="0.25">
      <c r="A49" s="226" t="s">
        <v>11</v>
      </c>
      <c r="B49" s="227">
        <v>67</v>
      </c>
      <c r="C49" s="228">
        <v>2247639</v>
      </c>
    </row>
    <row r="50" spans="1:3" x14ac:dyDescent="0.25">
      <c r="A50" s="226" t="s">
        <v>7</v>
      </c>
      <c r="B50" s="227">
        <v>220</v>
      </c>
      <c r="C50" s="228">
        <v>7311974</v>
      </c>
    </row>
    <row r="51" spans="1:3" x14ac:dyDescent="0.25">
      <c r="A51" s="217" t="s">
        <v>8</v>
      </c>
      <c r="B51" s="227">
        <v>32</v>
      </c>
      <c r="C51" s="229">
        <v>1096314</v>
      </c>
    </row>
    <row r="52" spans="1:3" x14ac:dyDescent="0.25">
      <c r="A52" s="226" t="s">
        <v>9</v>
      </c>
      <c r="B52" s="227">
        <v>98</v>
      </c>
      <c r="C52" s="228">
        <v>3242285</v>
      </c>
    </row>
    <row r="53" spans="1:3" x14ac:dyDescent="0.25">
      <c r="A53" s="225" t="s">
        <v>14</v>
      </c>
      <c r="B53" s="223">
        <v>182</v>
      </c>
      <c r="C53" s="230">
        <v>6614806</v>
      </c>
    </row>
    <row r="54" spans="1:3" x14ac:dyDescent="0.25">
      <c r="A54" s="225" t="s">
        <v>15</v>
      </c>
      <c r="B54" s="223">
        <v>183</v>
      </c>
      <c r="C54" s="230">
        <v>6553694</v>
      </c>
    </row>
    <row r="55" spans="1:3" x14ac:dyDescent="0.25">
      <c r="A55" s="219" t="s">
        <v>257</v>
      </c>
      <c r="B55" s="220">
        <f>B56+B57+B63+B64</f>
        <v>5244</v>
      </c>
      <c r="C55" s="221">
        <f>C56+C57+C63+C64</f>
        <v>153811297</v>
      </c>
    </row>
    <row r="56" spans="1:3" x14ac:dyDescent="0.25">
      <c r="A56" s="222" t="s">
        <v>12</v>
      </c>
      <c r="B56" s="223">
        <v>1256</v>
      </c>
      <c r="C56" s="224">
        <v>36706349</v>
      </c>
    </row>
    <row r="57" spans="1:3" x14ac:dyDescent="0.25">
      <c r="A57" s="225" t="s">
        <v>13</v>
      </c>
      <c r="B57" s="223">
        <f>B58+B59+B60+B61+B62</f>
        <v>1480</v>
      </c>
      <c r="C57" s="224">
        <f>C58+C59+C60+C61+C62</f>
        <v>43692249</v>
      </c>
    </row>
    <row r="58" spans="1:3" x14ac:dyDescent="0.25">
      <c r="A58" s="226" t="s">
        <v>11</v>
      </c>
      <c r="B58" s="227">
        <v>223</v>
      </c>
      <c r="C58" s="228">
        <v>6602892</v>
      </c>
    </row>
    <row r="59" spans="1:3" x14ac:dyDescent="0.25">
      <c r="A59" s="226" t="s">
        <v>7</v>
      </c>
      <c r="B59" s="227">
        <v>769</v>
      </c>
      <c r="C59" s="228">
        <v>22675707</v>
      </c>
    </row>
    <row r="60" spans="1:3" x14ac:dyDescent="0.25">
      <c r="A60" s="217" t="s">
        <v>8</v>
      </c>
      <c r="B60" s="227">
        <v>107</v>
      </c>
      <c r="C60" s="229">
        <v>3132083</v>
      </c>
    </row>
    <row r="61" spans="1:3" x14ac:dyDescent="0.25">
      <c r="A61" s="217" t="s">
        <v>10</v>
      </c>
      <c r="B61" s="227">
        <v>22</v>
      </c>
      <c r="C61" s="229">
        <v>666949</v>
      </c>
    </row>
    <row r="62" spans="1:3" x14ac:dyDescent="0.25">
      <c r="A62" s="226" t="s">
        <v>9</v>
      </c>
      <c r="B62" s="227">
        <v>359</v>
      </c>
      <c r="C62" s="228">
        <v>10614618</v>
      </c>
    </row>
    <row r="63" spans="1:3" x14ac:dyDescent="0.25">
      <c r="A63" s="225" t="s">
        <v>14</v>
      </c>
      <c r="B63" s="223">
        <v>1256</v>
      </c>
      <c r="C63" s="230">
        <v>36706349</v>
      </c>
    </row>
    <row r="64" spans="1:3" x14ac:dyDescent="0.25">
      <c r="A64" s="225" t="s">
        <v>15</v>
      </c>
      <c r="B64" s="223">
        <v>1252</v>
      </c>
      <c r="C64" s="230">
        <v>36706350</v>
      </c>
    </row>
    <row r="65" spans="1:3" x14ac:dyDescent="0.25">
      <c r="A65" s="377" t="s">
        <v>259</v>
      </c>
      <c r="B65" s="378"/>
      <c r="C65" s="379"/>
    </row>
    <row r="66" spans="1:3" x14ac:dyDescent="0.25">
      <c r="A66" s="219" t="s">
        <v>256</v>
      </c>
      <c r="B66" s="220">
        <f>B67+B73+B79+B80</f>
        <v>507</v>
      </c>
      <c r="C66" s="221">
        <f>C67+C73+C79+C80</f>
        <v>20235429</v>
      </c>
    </row>
    <row r="67" spans="1:3" x14ac:dyDescent="0.25">
      <c r="A67" s="222" t="s">
        <v>12</v>
      </c>
      <c r="B67" s="223">
        <f>B68+B69+B70+B71+B72</f>
        <v>82</v>
      </c>
      <c r="C67" s="224">
        <f>C68+C69+C70+C71+C72</f>
        <v>3232066</v>
      </c>
    </row>
    <row r="68" spans="1:3" x14ac:dyDescent="0.25">
      <c r="A68" s="226" t="s">
        <v>11</v>
      </c>
      <c r="B68" s="227">
        <v>7</v>
      </c>
      <c r="C68" s="228">
        <v>270136</v>
      </c>
    </row>
    <row r="69" spans="1:3" x14ac:dyDescent="0.25">
      <c r="A69" s="226" t="s">
        <v>7</v>
      </c>
      <c r="B69" s="227">
        <v>56</v>
      </c>
      <c r="C69" s="228">
        <v>2228864</v>
      </c>
    </row>
    <row r="70" spans="1:3" x14ac:dyDescent="0.25">
      <c r="A70" s="217" t="s">
        <v>8</v>
      </c>
      <c r="B70" s="227">
        <v>4</v>
      </c>
      <c r="C70" s="229">
        <v>159761</v>
      </c>
    </row>
    <row r="71" spans="1:3" x14ac:dyDescent="0.25">
      <c r="A71" s="217" t="s">
        <v>10</v>
      </c>
      <c r="B71" s="227">
        <v>2</v>
      </c>
      <c r="C71" s="229">
        <v>56457</v>
      </c>
    </row>
    <row r="72" spans="1:3" x14ac:dyDescent="0.25">
      <c r="A72" s="226" t="s">
        <v>9</v>
      </c>
      <c r="B72" s="227">
        <v>13</v>
      </c>
      <c r="C72" s="228">
        <v>516848</v>
      </c>
    </row>
    <row r="73" spans="1:3" x14ac:dyDescent="0.25">
      <c r="A73" s="225" t="s">
        <v>13</v>
      </c>
      <c r="B73" s="223">
        <f>B74+B75+B76+B77+B78</f>
        <v>105</v>
      </c>
      <c r="C73" s="224">
        <f>C74+C75+C76+C77+C78</f>
        <v>4197865</v>
      </c>
    </row>
    <row r="74" spans="1:3" x14ac:dyDescent="0.25">
      <c r="A74" s="226" t="s">
        <v>11</v>
      </c>
      <c r="B74" s="227">
        <v>14</v>
      </c>
      <c r="C74" s="228">
        <v>558344</v>
      </c>
    </row>
    <row r="75" spans="1:3" x14ac:dyDescent="0.25">
      <c r="A75" s="226" t="s">
        <v>7</v>
      </c>
      <c r="B75" s="227">
        <v>65</v>
      </c>
      <c r="C75" s="228">
        <v>2606863</v>
      </c>
    </row>
    <row r="76" spans="1:3" x14ac:dyDescent="0.25">
      <c r="A76" s="217" t="s">
        <v>8</v>
      </c>
      <c r="B76" s="227">
        <v>1</v>
      </c>
      <c r="C76" s="229">
        <v>54055</v>
      </c>
    </row>
    <row r="77" spans="1:3" x14ac:dyDescent="0.25">
      <c r="A77" s="217" t="s">
        <v>10</v>
      </c>
      <c r="B77" s="227">
        <v>0</v>
      </c>
      <c r="C77" s="229">
        <v>0</v>
      </c>
    </row>
    <row r="78" spans="1:3" x14ac:dyDescent="0.25">
      <c r="A78" s="226" t="s">
        <v>9</v>
      </c>
      <c r="B78" s="227">
        <v>25</v>
      </c>
      <c r="C78" s="228">
        <v>978603</v>
      </c>
    </row>
    <row r="79" spans="1:3" x14ac:dyDescent="0.25">
      <c r="A79" s="225" t="s">
        <v>14</v>
      </c>
      <c r="B79" s="223">
        <v>161</v>
      </c>
      <c r="C79" s="230">
        <v>6430171</v>
      </c>
    </row>
    <row r="80" spans="1:3" x14ac:dyDescent="0.25">
      <c r="A80" s="225" t="s">
        <v>15</v>
      </c>
      <c r="B80" s="223">
        <v>159</v>
      </c>
      <c r="C80" s="230">
        <v>6375327</v>
      </c>
    </row>
    <row r="81" spans="1:3" x14ac:dyDescent="0.25">
      <c r="A81" s="377" t="s">
        <v>260</v>
      </c>
      <c r="B81" s="378"/>
      <c r="C81" s="379"/>
    </row>
    <row r="82" spans="1:3" x14ac:dyDescent="0.25">
      <c r="A82" s="219" t="s">
        <v>256</v>
      </c>
      <c r="B82" s="220">
        <f>B83+B84+B90+B91</f>
        <v>1655</v>
      </c>
      <c r="C82" s="221">
        <f>C83+C84+C90+C91</f>
        <v>40113681</v>
      </c>
    </row>
    <row r="83" spans="1:3" x14ac:dyDescent="0.25">
      <c r="A83" s="222" t="s">
        <v>12</v>
      </c>
      <c r="B83" s="223">
        <v>391</v>
      </c>
      <c r="C83" s="224">
        <v>9289501</v>
      </c>
    </row>
    <row r="84" spans="1:3" x14ac:dyDescent="0.25">
      <c r="A84" s="225" t="s">
        <v>13</v>
      </c>
      <c r="B84" s="223">
        <f>B85+B86+B87+B88+B89</f>
        <v>487</v>
      </c>
      <c r="C84" s="224">
        <f>C85+C86+C87+C88+C89</f>
        <v>12245182</v>
      </c>
    </row>
    <row r="85" spans="1:3" x14ac:dyDescent="0.25">
      <c r="A85" s="226" t="s">
        <v>11</v>
      </c>
      <c r="B85" s="227">
        <v>105</v>
      </c>
      <c r="C85" s="228">
        <v>2617380</v>
      </c>
    </row>
    <row r="86" spans="1:3" x14ac:dyDescent="0.25">
      <c r="A86" s="226" t="s">
        <v>7</v>
      </c>
      <c r="B86" s="227">
        <v>241</v>
      </c>
      <c r="C86" s="228">
        <v>6081581</v>
      </c>
    </row>
    <row r="87" spans="1:3" x14ac:dyDescent="0.25">
      <c r="A87" s="217" t="s">
        <v>8</v>
      </c>
      <c r="B87" s="227">
        <v>27</v>
      </c>
      <c r="C87" s="229">
        <v>664348</v>
      </c>
    </row>
    <row r="88" spans="1:3" x14ac:dyDescent="0.25">
      <c r="A88" s="217" t="s">
        <v>10</v>
      </c>
      <c r="B88" s="227">
        <v>3</v>
      </c>
      <c r="C88" s="229">
        <v>63282</v>
      </c>
    </row>
    <row r="89" spans="1:3" x14ac:dyDescent="0.25">
      <c r="A89" s="226" t="s">
        <v>9</v>
      </c>
      <c r="B89" s="227">
        <v>111</v>
      </c>
      <c r="C89" s="228">
        <v>2818591</v>
      </c>
    </row>
    <row r="90" spans="1:3" x14ac:dyDescent="0.25">
      <c r="A90" s="225" t="s">
        <v>14</v>
      </c>
      <c r="B90" s="223">
        <v>391</v>
      </c>
      <c r="C90" s="230">
        <v>9289501</v>
      </c>
    </row>
    <row r="91" spans="1:3" x14ac:dyDescent="0.25">
      <c r="A91" s="225" t="s">
        <v>15</v>
      </c>
      <c r="B91" s="223">
        <v>386</v>
      </c>
      <c r="C91" s="230">
        <v>9289497</v>
      </c>
    </row>
    <row r="92" spans="1:3" x14ac:dyDescent="0.25">
      <c r="A92" s="219" t="s">
        <v>257</v>
      </c>
      <c r="B92" s="220">
        <f>B93+B94+B100+B101</f>
        <v>4543</v>
      </c>
      <c r="C92" s="221">
        <f>C93+C94+C100+C101</f>
        <v>84241486</v>
      </c>
    </row>
    <row r="93" spans="1:3" x14ac:dyDescent="0.25">
      <c r="A93" s="222" t="s">
        <v>12</v>
      </c>
      <c r="B93" s="223">
        <v>1085</v>
      </c>
      <c r="C93" s="224">
        <v>19454669</v>
      </c>
    </row>
    <row r="94" spans="1:3" x14ac:dyDescent="0.25">
      <c r="A94" s="225" t="s">
        <v>13</v>
      </c>
      <c r="B94" s="223">
        <f>B95+B96+B97+B98+B99</f>
        <v>1292</v>
      </c>
      <c r="C94" s="224">
        <f>C95+C96+C97+C98+C99</f>
        <v>25877484</v>
      </c>
    </row>
    <row r="95" spans="1:3" x14ac:dyDescent="0.25">
      <c r="A95" s="226" t="s">
        <v>11</v>
      </c>
      <c r="B95" s="227">
        <v>277</v>
      </c>
      <c r="C95" s="228">
        <v>5538987</v>
      </c>
    </row>
    <row r="96" spans="1:3" x14ac:dyDescent="0.25">
      <c r="A96" s="226" t="s">
        <v>7</v>
      </c>
      <c r="B96" s="227">
        <v>586</v>
      </c>
      <c r="C96" s="228">
        <v>11756444</v>
      </c>
    </row>
    <row r="97" spans="1:3" x14ac:dyDescent="0.25">
      <c r="A97" s="217" t="s">
        <v>8</v>
      </c>
      <c r="B97" s="227">
        <v>61</v>
      </c>
      <c r="C97" s="229">
        <v>1220528</v>
      </c>
    </row>
    <row r="98" spans="1:3" x14ac:dyDescent="0.25">
      <c r="A98" s="217" t="s">
        <v>10</v>
      </c>
      <c r="B98" s="227">
        <v>10</v>
      </c>
      <c r="C98" s="229">
        <v>191218</v>
      </c>
    </row>
    <row r="99" spans="1:3" x14ac:dyDescent="0.25">
      <c r="A99" s="226" t="s">
        <v>9</v>
      </c>
      <c r="B99" s="227">
        <v>358</v>
      </c>
      <c r="C99" s="228">
        <v>7170307</v>
      </c>
    </row>
    <row r="100" spans="1:3" x14ac:dyDescent="0.25">
      <c r="A100" s="225" t="s">
        <v>14</v>
      </c>
      <c r="B100" s="223">
        <v>1085</v>
      </c>
      <c r="C100" s="230">
        <v>19454669</v>
      </c>
    </row>
    <row r="101" spans="1:3" x14ac:dyDescent="0.25">
      <c r="A101" s="225" t="s">
        <v>15</v>
      </c>
      <c r="B101" s="223">
        <v>1081</v>
      </c>
      <c r="C101" s="230">
        <v>19454664</v>
      </c>
    </row>
  </sheetData>
  <mergeCells count="9">
    <mergeCell ref="A45:C45"/>
    <mergeCell ref="A65:C65"/>
    <mergeCell ref="A81:C81"/>
    <mergeCell ref="B1:C1"/>
    <mergeCell ref="A2:C2"/>
    <mergeCell ref="B3:C3"/>
    <mergeCell ref="A5:C5"/>
    <mergeCell ref="A14:C14"/>
    <mergeCell ref="A22:C2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26</vt:i4>
      </vt:variant>
      <vt:variant>
        <vt:lpstr>Именованные диапазоны</vt:lpstr>
      </vt:variant>
      <vt:variant>
        <vt:i4>3</vt:i4>
      </vt:variant>
    </vt:vector>
  </HeadingPairs>
  <TitlesOfParts>
    <vt:vector size="29" baseType="lpstr">
      <vt:lpstr>прил 9.1</vt:lpstr>
      <vt:lpstr>прил 9</vt:lpstr>
      <vt:lpstr>прил 8.1</vt:lpstr>
      <vt:lpstr>прил 8</vt:lpstr>
      <vt:lpstr>прил 7.1</vt:lpstr>
      <vt:lpstr>прил 7</vt:lpstr>
      <vt:lpstr>прил 6.1</vt:lpstr>
      <vt:lpstr>прил 6</vt:lpstr>
      <vt:lpstr>прил 5.1</vt:lpstr>
      <vt:lpstr>прил 5</vt:lpstr>
      <vt:lpstr>прил 4.1</vt:lpstr>
      <vt:lpstr>прил 4</vt:lpstr>
      <vt:lpstr>прил 3.1</vt:lpstr>
      <vt:lpstr>прил 3</vt:lpstr>
      <vt:lpstr>прил 2 подуш</vt:lpstr>
      <vt:lpstr>прил 1.11</vt:lpstr>
      <vt:lpstr>прил 1.10</vt:lpstr>
      <vt:lpstr>прил 1.9</vt:lpstr>
      <vt:lpstr>прил 1.8</vt:lpstr>
      <vt:lpstr>прил 1.7</vt:lpstr>
      <vt:lpstr>прил 1.6</vt:lpstr>
      <vt:lpstr>прил 1.5</vt:lpstr>
      <vt:lpstr>прил 1.4</vt:lpstr>
      <vt:lpstr>прил 1.3</vt:lpstr>
      <vt:lpstr>прил 1.2</vt:lpstr>
      <vt:lpstr>прил 1.1</vt:lpstr>
      <vt:lpstr>'прил 1.8'!Область_печати</vt:lpstr>
      <vt:lpstr>'прил 4'!Область_печати</vt:lpstr>
      <vt:lpstr>'прил 8'!Область_печати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2019-08-07T05:35:15Z</dcterms:modified>
</cp:coreProperties>
</file>